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edtronic-my.sharepoint.com/personal/cuffeb1_medtronic_com/Documents/kyso/"/>
    </mc:Choice>
  </mc:AlternateContent>
  <xr:revisionPtr revIDLastSave="0" documentId="8_{8FD46A20-8835-425B-91A8-3F2CAFFB8723}" xr6:coauthVersionLast="47" xr6:coauthVersionMax="47" xr10:uidLastSave="{00000000-0000-0000-0000-000000000000}"/>
  <bookViews>
    <workbookView xWindow="-120" yWindow="-120" windowWidth="29040" windowHeight="15840" tabRatio="911" firstSheet="2" activeTab="2" xr2:uid="{00000000-000D-0000-FFFF-FFFF00000000}"/>
  </bookViews>
  <sheets>
    <sheet name="Template" sheetId="27" state="hidden" r:id="rId1"/>
    <sheet name="Ref Table" sheetId="26" state="hidden" r:id="rId2"/>
    <sheet name="KW Team Games" sheetId="3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33" l="1"/>
  <c r="A37" i="33" s="1"/>
  <c r="A28" i="27"/>
  <c r="B28" i="27" s="1"/>
  <c r="B19" i="27"/>
  <c r="B10" i="27"/>
  <c r="B1" i="27"/>
  <c r="A46" i="33" l="1"/>
  <c r="K145" i="27"/>
  <c r="J25" i="27"/>
  <c r="K16" i="27"/>
  <c r="L50" i="27"/>
  <c r="K207" i="27"/>
  <c r="L3" i="27"/>
  <c r="L7" i="27"/>
  <c r="L12" i="27"/>
  <c r="L16" i="27"/>
  <c r="K21" i="27"/>
  <c r="K25" i="27"/>
  <c r="J31" i="27"/>
  <c r="J35" i="27"/>
  <c r="J41" i="27"/>
  <c r="J45" i="27"/>
  <c r="J51" i="27"/>
  <c r="J55" i="27"/>
  <c r="J61" i="27"/>
  <c r="K89" i="27"/>
  <c r="K151" i="27"/>
  <c r="K213" i="27"/>
  <c r="J4" i="27"/>
  <c r="J8" i="27"/>
  <c r="J13" i="27"/>
  <c r="J17" i="27"/>
  <c r="L21" i="27"/>
  <c r="L25" i="27"/>
  <c r="K31" i="27"/>
  <c r="K35" i="27"/>
  <c r="K41" i="27"/>
  <c r="K45" i="27"/>
  <c r="K51" i="27"/>
  <c r="K55" i="27"/>
  <c r="K61" i="27"/>
  <c r="K95" i="27"/>
  <c r="K157" i="27"/>
  <c r="K217" i="27"/>
  <c r="K4" i="27"/>
  <c r="K8" i="27"/>
  <c r="K13" i="27"/>
  <c r="K17" i="27"/>
  <c r="J22" i="27"/>
  <c r="J26" i="27"/>
  <c r="L31" i="27"/>
  <c r="L35" i="27"/>
  <c r="L41" i="27"/>
  <c r="L45" i="27"/>
  <c r="L51" i="27"/>
  <c r="L55" i="27"/>
  <c r="L61" i="27"/>
  <c r="K99" i="27"/>
  <c r="K161" i="27"/>
  <c r="K223" i="27"/>
  <c r="L4" i="27"/>
  <c r="L8" i="27"/>
  <c r="L13" i="27"/>
  <c r="L17" i="27"/>
  <c r="K22" i="27"/>
  <c r="K26" i="27"/>
  <c r="J32" i="27"/>
  <c r="J36" i="27"/>
  <c r="J42" i="27"/>
  <c r="J48" i="27"/>
  <c r="J52" i="27"/>
  <c r="J58" i="27"/>
  <c r="J62" i="27"/>
  <c r="K105" i="27"/>
  <c r="K167" i="27"/>
  <c r="K227" i="27"/>
  <c r="L30" i="27"/>
  <c r="J5" i="27"/>
  <c r="J9" i="27"/>
  <c r="J14" i="27"/>
  <c r="J18" i="27"/>
  <c r="L22" i="27"/>
  <c r="L26" i="27"/>
  <c r="K32" i="27"/>
  <c r="K36" i="27"/>
  <c r="K42" i="27"/>
  <c r="K48" i="27"/>
  <c r="K52" i="27"/>
  <c r="K58" i="27"/>
  <c r="K62" i="27"/>
  <c r="K109" i="27"/>
  <c r="K171" i="27"/>
  <c r="K233" i="27"/>
  <c r="K12" i="27"/>
  <c r="L44" i="27"/>
  <c r="K5" i="27"/>
  <c r="K9" i="27"/>
  <c r="K14" i="27"/>
  <c r="K18" i="27"/>
  <c r="J23" i="27"/>
  <c r="J27" i="27"/>
  <c r="L32" i="27"/>
  <c r="L36" i="27"/>
  <c r="L42" i="27"/>
  <c r="L48" i="27"/>
  <c r="L52" i="27"/>
  <c r="L58" i="27"/>
  <c r="L62" i="27"/>
  <c r="K115" i="27"/>
  <c r="K177" i="27"/>
  <c r="K237" i="27"/>
  <c r="K7" i="27"/>
  <c r="L34" i="27"/>
  <c r="L5" i="27"/>
  <c r="L9" i="27"/>
  <c r="L14" i="27"/>
  <c r="L18" i="27"/>
  <c r="K23" i="27"/>
  <c r="K27" i="27"/>
  <c r="J33" i="27"/>
  <c r="J39" i="27"/>
  <c r="J43" i="27"/>
  <c r="J49" i="27"/>
  <c r="J53" i="27"/>
  <c r="J59" i="27"/>
  <c r="K63" i="27"/>
  <c r="K121" i="27"/>
  <c r="K181" i="27"/>
  <c r="K243" i="27"/>
  <c r="L60" i="27"/>
  <c r="K1" i="27"/>
  <c r="J6" i="27"/>
  <c r="J10" i="27"/>
  <c r="J15" i="27"/>
  <c r="L23" i="27"/>
  <c r="L27" i="27"/>
  <c r="K33" i="27"/>
  <c r="K39" i="27"/>
  <c r="K43" i="27"/>
  <c r="K49" i="27"/>
  <c r="K53" i="27"/>
  <c r="K59" i="27"/>
  <c r="L64" i="27"/>
  <c r="K125" i="27"/>
  <c r="K187" i="27"/>
  <c r="K247" i="27"/>
  <c r="K3" i="27"/>
  <c r="K85" i="27"/>
  <c r="J1" i="27"/>
  <c r="K6" i="27"/>
  <c r="K10" i="27"/>
  <c r="K15" i="27"/>
  <c r="J19" i="27"/>
  <c r="J24" i="27"/>
  <c r="L33" i="27"/>
  <c r="L39" i="27"/>
  <c r="L43" i="27"/>
  <c r="L49" i="27"/>
  <c r="L53" i="27"/>
  <c r="L59" i="27"/>
  <c r="K69" i="27"/>
  <c r="K131" i="27"/>
  <c r="K191" i="27"/>
  <c r="J21" i="27"/>
  <c r="L40" i="27"/>
  <c r="L54" i="27"/>
  <c r="J247" i="27"/>
  <c r="J243" i="27"/>
  <c r="J237" i="27"/>
  <c r="J233" i="27"/>
  <c r="J227" i="27"/>
  <c r="J223" i="27"/>
  <c r="J217" i="27"/>
  <c r="J213" i="27"/>
  <c r="J207" i="27"/>
  <c r="J203" i="27"/>
  <c r="J197" i="27"/>
  <c r="J191" i="27"/>
  <c r="J187" i="27"/>
  <c r="J181" i="27"/>
  <c r="J177" i="27"/>
  <c r="J171" i="27"/>
  <c r="J167" i="27"/>
  <c r="J161" i="27"/>
  <c r="J157" i="27"/>
  <c r="J151" i="27"/>
  <c r="J145" i="27"/>
  <c r="J141" i="27"/>
  <c r="J135" i="27"/>
  <c r="J131" i="27"/>
  <c r="J125" i="27"/>
  <c r="J121" i="27"/>
  <c r="J115" i="27"/>
  <c r="J109" i="27"/>
  <c r="J105" i="27"/>
  <c r="J99" i="27"/>
  <c r="J95" i="27"/>
  <c r="J89" i="27"/>
  <c r="J85" i="27"/>
  <c r="J79" i="27"/>
  <c r="J73" i="27"/>
  <c r="J69" i="27"/>
  <c r="J63" i="27"/>
  <c r="L246" i="27"/>
  <c r="L242" i="27"/>
  <c r="L236" i="27"/>
  <c r="L232" i="27"/>
  <c r="L226" i="27"/>
  <c r="L222" i="27"/>
  <c r="L216" i="27"/>
  <c r="L212" i="27"/>
  <c r="L206" i="27"/>
  <c r="L200" i="27"/>
  <c r="L196" i="27"/>
  <c r="L190" i="27"/>
  <c r="L186" i="27"/>
  <c r="L180" i="27"/>
  <c r="L176" i="27"/>
  <c r="L170" i="27"/>
  <c r="L166" i="27"/>
  <c r="L160" i="27"/>
  <c r="L154" i="27"/>
  <c r="L150" i="27"/>
  <c r="L144" i="27"/>
  <c r="L140" i="27"/>
  <c r="L134" i="27"/>
  <c r="L130" i="27"/>
  <c r="L124" i="27"/>
  <c r="L118" i="27"/>
  <c r="L114" i="27"/>
  <c r="L108" i="27"/>
  <c r="L104" i="27"/>
  <c r="L98" i="27"/>
  <c r="L94" i="27"/>
  <c r="L88" i="27"/>
  <c r="L82" i="27"/>
  <c r="L78" i="27"/>
  <c r="L72" i="27"/>
  <c r="L68" i="27"/>
  <c r="K246" i="27"/>
  <c r="K242" i="27"/>
  <c r="K236" i="27"/>
  <c r="K232" i="27"/>
  <c r="K226" i="27"/>
  <c r="K222" i="27"/>
  <c r="K216" i="27"/>
  <c r="K212" i="27"/>
  <c r="K206" i="27"/>
  <c r="K200" i="27"/>
  <c r="K196" i="27"/>
  <c r="K190" i="27"/>
  <c r="K186" i="27"/>
  <c r="K180" i="27"/>
  <c r="K176" i="27"/>
  <c r="K170" i="27"/>
  <c r="K166" i="27"/>
  <c r="K160" i="27"/>
  <c r="K154" i="27"/>
  <c r="K150" i="27"/>
  <c r="K144" i="27"/>
  <c r="K140" i="27"/>
  <c r="K134" i="27"/>
  <c r="K130" i="27"/>
  <c r="K124" i="27"/>
  <c r="K118" i="27"/>
  <c r="K114" i="27"/>
  <c r="K108" i="27"/>
  <c r="K104" i="27"/>
  <c r="K98" i="27"/>
  <c r="K94" i="27"/>
  <c r="K88" i="27"/>
  <c r="K82" i="27"/>
  <c r="K78" i="27"/>
  <c r="K72" i="27"/>
  <c r="K68" i="27"/>
  <c r="J246" i="27"/>
  <c r="J242" i="27"/>
  <c r="J236" i="27"/>
  <c r="J232" i="27"/>
  <c r="J226" i="27"/>
  <c r="J222" i="27"/>
  <c r="J216" i="27"/>
  <c r="J212" i="27"/>
  <c r="J206" i="27"/>
  <c r="J200" i="27"/>
  <c r="J196" i="27"/>
  <c r="J190" i="27"/>
  <c r="J186" i="27"/>
  <c r="J180" i="27"/>
  <c r="J176" i="27"/>
  <c r="J170" i="27"/>
  <c r="J166" i="27"/>
  <c r="J160" i="27"/>
  <c r="J154" i="27"/>
  <c r="J150" i="27"/>
  <c r="J144" i="27"/>
  <c r="J140" i="27"/>
  <c r="J134" i="27"/>
  <c r="J130" i="27"/>
  <c r="J124" i="27"/>
  <c r="J118" i="27"/>
  <c r="J114" i="27"/>
  <c r="J108" i="27"/>
  <c r="J104" i="27"/>
  <c r="J98" i="27"/>
  <c r="J94" i="27"/>
  <c r="J88" i="27"/>
  <c r="J82" i="27"/>
  <c r="J78" i="27"/>
  <c r="J72" i="27"/>
  <c r="J68" i="27"/>
  <c r="L245" i="27"/>
  <c r="L241" i="27"/>
  <c r="L235" i="27"/>
  <c r="L231" i="27"/>
  <c r="L225" i="27"/>
  <c r="L219" i="27"/>
  <c r="L215" i="27"/>
  <c r="L209" i="27"/>
  <c r="L205" i="27"/>
  <c r="L199" i="27"/>
  <c r="L195" i="27"/>
  <c r="L189" i="27"/>
  <c r="L185" i="27"/>
  <c r="L179" i="27"/>
  <c r="L175" i="27"/>
  <c r="L169" i="27"/>
  <c r="L163" i="27"/>
  <c r="L159" i="27"/>
  <c r="L153" i="27"/>
  <c r="L149" i="27"/>
  <c r="L143" i="27"/>
  <c r="L139" i="27"/>
  <c r="L133" i="27"/>
  <c r="L127" i="27"/>
  <c r="L123" i="27"/>
  <c r="L117" i="27"/>
  <c r="L113" i="27"/>
  <c r="L107" i="27"/>
  <c r="L103" i="27"/>
  <c r="L97" i="27"/>
  <c r="L91" i="27"/>
  <c r="L87" i="27"/>
  <c r="L81" i="27"/>
  <c r="L77" i="27"/>
  <c r="L71" i="27"/>
  <c r="L67" i="27"/>
  <c r="K245" i="27"/>
  <c r="K241" i="27"/>
  <c r="K235" i="27"/>
  <c r="K231" i="27"/>
  <c r="K225" i="27"/>
  <c r="K219" i="27"/>
  <c r="K215" i="27"/>
  <c r="K209" i="27"/>
  <c r="K205" i="27"/>
  <c r="K199" i="27"/>
  <c r="K195" i="27"/>
  <c r="K189" i="27"/>
  <c r="K185" i="27"/>
  <c r="K179" i="27"/>
  <c r="K175" i="27"/>
  <c r="K169" i="27"/>
  <c r="K163" i="27"/>
  <c r="K159" i="27"/>
  <c r="K153" i="27"/>
  <c r="K149" i="27"/>
  <c r="K143" i="27"/>
  <c r="K139" i="27"/>
  <c r="K133" i="27"/>
  <c r="K127" i="27"/>
  <c r="K123" i="27"/>
  <c r="K117" i="27"/>
  <c r="K113" i="27"/>
  <c r="K107" i="27"/>
  <c r="K103" i="27"/>
  <c r="K97" i="27"/>
  <c r="K91" i="27"/>
  <c r="K87" i="27"/>
  <c r="K81" i="27"/>
  <c r="K77" i="27"/>
  <c r="K71" i="27"/>
  <c r="K67" i="27"/>
  <c r="J245" i="27"/>
  <c r="J241" i="27"/>
  <c r="J235" i="27"/>
  <c r="J231" i="27"/>
  <c r="J225" i="27"/>
  <c r="J219" i="27"/>
  <c r="J215" i="27"/>
  <c r="J209" i="27"/>
  <c r="J205" i="27"/>
  <c r="J199" i="27"/>
  <c r="J195" i="27"/>
  <c r="J189" i="27"/>
  <c r="J185" i="27"/>
  <c r="J179" i="27"/>
  <c r="J175" i="27"/>
  <c r="J169" i="27"/>
  <c r="J163" i="27"/>
  <c r="J159" i="27"/>
  <c r="J153" i="27"/>
  <c r="J149" i="27"/>
  <c r="J143" i="27"/>
  <c r="J139" i="27"/>
  <c r="J133" i="27"/>
  <c r="J127" i="27"/>
  <c r="J123" i="27"/>
  <c r="J117" i="27"/>
  <c r="J113" i="27"/>
  <c r="J107" i="27"/>
  <c r="J103" i="27"/>
  <c r="J97" i="27"/>
  <c r="J91" i="27"/>
  <c r="J87" i="27"/>
  <c r="J81" i="27"/>
  <c r="J77" i="27"/>
  <c r="J71" i="27"/>
  <c r="J67" i="27"/>
  <c r="L244" i="27"/>
  <c r="L238" i="27"/>
  <c r="L234" i="27"/>
  <c r="L228" i="27"/>
  <c r="L224" i="27"/>
  <c r="L218" i="27"/>
  <c r="L214" i="27"/>
  <c r="L208" i="27"/>
  <c r="L204" i="27"/>
  <c r="L198" i="27"/>
  <c r="L194" i="27"/>
  <c r="L188" i="27"/>
  <c r="L182" i="27"/>
  <c r="L178" i="27"/>
  <c r="L172" i="27"/>
  <c r="L168" i="27"/>
  <c r="L162" i="27"/>
  <c r="L158" i="27"/>
  <c r="L152" i="27"/>
  <c r="L148" i="27"/>
  <c r="L142" i="27"/>
  <c r="L136" i="27"/>
  <c r="L132" i="27"/>
  <c r="L126" i="27"/>
  <c r="L122" i="27"/>
  <c r="L116" i="27"/>
  <c r="L112" i="27"/>
  <c r="L106" i="27"/>
  <c r="L100" i="27"/>
  <c r="L96" i="27"/>
  <c r="L90" i="27"/>
  <c r="L86" i="27"/>
  <c r="L80" i="27"/>
  <c r="L76" i="27"/>
  <c r="L70" i="27"/>
  <c r="K244" i="27"/>
  <c r="K238" i="27"/>
  <c r="K234" i="27"/>
  <c r="K228" i="27"/>
  <c r="K224" i="27"/>
  <c r="K218" i="27"/>
  <c r="K214" i="27"/>
  <c r="K208" i="27"/>
  <c r="K204" i="27"/>
  <c r="K198" i="27"/>
  <c r="K194" i="27"/>
  <c r="K188" i="27"/>
  <c r="K182" i="27"/>
  <c r="K178" i="27"/>
  <c r="K172" i="27"/>
  <c r="K168" i="27"/>
  <c r="K162" i="27"/>
  <c r="K158" i="27"/>
  <c r="K152" i="27"/>
  <c r="K148" i="27"/>
  <c r="K142" i="27"/>
  <c r="K136" i="27"/>
  <c r="K132" i="27"/>
  <c r="K126" i="27"/>
  <c r="K122" i="27"/>
  <c r="K116" i="27"/>
  <c r="K112" i="27"/>
  <c r="K106" i="27"/>
  <c r="K100" i="27"/>
  <c r="K96" i="27"/>
  <c r="K90" i="27"/>
  <c r="K86" i="27"/>
  <c r="K80" i="27"/>
  <c r="K76" i="27"/>
  <c r="K70" i="27"/>
  <c r="K64" i="27"/>
  <c r="J244" i="27"/>
  <c r="J238" i="27"/>
  <c r="J234" i="27"/>
  <c r="J228" i="27"/>
  <c r="J224" i="27"/>
  <c r="J218" i="27"/>
  <c r="J214" i="27"/>
  <c r="J208" i="27"/>
  <c r="J204" i="27"/>
  <c r="J198" i="27"/>
  <c r="J194" i="27"/>
  <c r="J188" i="27"/>
  <c r="J182" i="27"/>
  <c r="J178" i="27"/>
  <c r="J172" i="27"/>
  <c r="J168" i="27"/>
  <c r="J162" i="27"/>
  <c r="J158" i="27"/>
  <c r="J152" i="27"/>
  <c r="J148" i="27"/>
  <c r="J142" i="27"/>
  <c r="J136" i="27"/>
  <c r="J132" i="27"/>
  <c r="J126" i="27"/>
  <c r="J122" i="27"/>
  <c r="J116" i="27"/>
  <c r="J112" i="27"/>
  <c r="J106" i="27"/>
  <c r="J100" i="27"/>
  <c r="J96" i="27"/>
  <c r="J90" i="27"/>
  <c r="J86" i="27"/>
  <c r="J80" i="27"/>
  <c r="J76" i="27"/>
  <c r="J70" i="27"/>
  <c r="J64" i="27"/>
  <c r="L247" i="27"/>
  <c r="L243" i="27"/>
  <c r="L237" i="27"/>
  <c r="L233" i="27"/>
  <c r="L227" i="27"/>
  <c r="L223" i="27"/>
  <c r="L217" i="27"/>
  <c r="L213" i="27"/>
  <c r="L207" i="27"/>
  <c r="L203" i="27"/>
  <c r="L197" i="27"/>
  <c r="L191" i="27"/>
  <c r="L187" i="27"/>
  <c r="L181" i="27"/>
  <c r="L177" i="27"/>
  <c r="L171" i="27"/>
  <c r="L167" i="27"/>
  <c r="L161" i="27"/>
  <c r="L157" i="27"/>
  <c r="L151" i="27"/>
  <c r="L145" i="27"/>
  <c r="L141" i="27"/>
  <c r="L135" i="27"/>
  <c r="L131" i="27"/>
  <c r="L125" i="27"/>
  <c r="L121" i="27"/>
  <c r="L115" i="27"/>
  <c r="L109" i="27"/>
  <c r="L105" i="27"/>
  <c r="L99" i="27"/>
  <c r="L95" i="27"/>
  <c r="L89" i="27"/>
  <c r="L85" i="27"/>
  <c r="L79" i="27"/>
  <c r="L73" i="27"/>
  <c r="L69" i="27"/>
  <c r="L63" i="27"/>
  <c r="L1" i="27"/>
  <c r="L6" i="27"/>
  <c r="L10" i="27"/>
  <c r="L15" i="27"/>
  <c r="K19" i="27"/>
  <c r="K24" i="27"/>
  <c r="J30" i="27"/>
  <c r="J34" i="27"/>
  <c r="J40" i="27"/>
  <c r="J44" i="27"/>
  <c r="J50" i="27"/>
  <c r="J54" i="27"/>
  <c r="J60" i="27"/>
  <c r="K73" i="27"/>
  <c r="K135" i="27"/>
  <c r="K197" i="27"/>
  <c r="J3" i="27"/>
  <c r="J7" i="27"/>
  <c r="J12" i="27"/>
  <c r="J16" i="27"/>
  <c r="L19" i="27"/>
  <c r="L24" i="27"/>
  <c r="K30" i="27"/>
  <c r="K34" i="27"/>
  <c r="K40" i="27"/>
  <c r="K44" i="27"/>
  <c r="K50" i="27"/>
  <c r="K54" i="27"/>
  <c r="K60" i="27"/>
  <c r="K79" i="27"/>
  <c r="K141" i="27"/>
  <c r="K203" i="27"/>
  <c r="L28" i="27"/>
  <c r="K28" i="27"/>
  <c r="J28" i="27"/>
  <c r="A37" i="27"/>
  <c r="A56" i="33" l="1"/>
  <c r="A46" i="27"/>
  <c r="B37" i="27"/>
  <c r="A65" i="33" l="1"/>
  <c r="L37" i="27"/>
  <c r="K37" i="27"/>
  <c r="J37" i="27"/>
  <c r="A56" i="27"/>
  <c r="B46" i="27"/>
  <c r="A74" i="33" l="1"/>
  <c r="J46" i="27"/>
  <c r="L46" i="27"/>
  <c r="K46" i="27"/>
  <c r="A65" i="27"/>
  <c r="B56" i="27"/>
  <c r="A83" i="33" l="1"/>
  <c r="J56" i="27"/>
  <c r="K56" i="27"/>
  <c r="L56" i="27"/>
  <c r="B65" i="27"/>
  <c r="A74" i="27"/>
  <c r="A92" i="33" l="1"/>
  <c r="A83" i="27"/>
  <c r="B74" i="27"/>
  <c r="J65" i="27"/>
  <c r="L65" i="27"/>
  <c r="K65" i="27"/>
  <c r="A101" i="33" l="1"/>
  <c r="L74" i="27"/>
  <c r="K74" i="27"/>
  <c r="J74" i="27"/>
  <c r="A92" i="27"/>
  <c r="B83" i="27"/>
  <c r="A110" i="33" l="1"/>
  <c r="A101" i="27"/>
  <c r="B92" i="27"/>
  <c r="L83" i="27"/>
  <c r="K83" i="27"/>
  <c r="J83" i="27"/>
  <c r="A119" i="33" l="1"/>
  <c r="L92" i="27"/>
  <c r="K92" i="27"/>
  <c r="J92" i="27"/>
  <c r="A110" i="27"/>
  <c r="B101" i="27"/>
  <c r="A128" i="33" l="1"/>
  <c r="A119" i="27"/>
  <c r="B110" i="27"/>
  <c r="L101" i="27"/>
  <c r="K101" i="27"/>
  <c r="J101" i="27"/>
  <c r="A137" i="33" l="1"/>
  <c r="J110" i="27"/>
  <c r="K110" i="27"/>
  <c r="L110" i="27"/>
  <c r="A128" i="27"/>
  <c r="B119" i="27"/>
  <c r="A146" i="33" l="1"/>
  <c r="J119" i="27"/>
  <c r="L119" i="27"/>
  <c r="K119" i="27"/>
  <c r="A137" i="27"/>
  <c r="B128" i="27"/>
  <c r="A155" i="33" l="1"/>
  <c r="L128" i="27"/>
  <c r="K128" i="27"/>
  <c r="J128" i="27"/>
  <c r="A146" i="27"/>
  <c r="B137" i="27"/>
  <c r="A164" i="33" l="1"/>
  <c r="K137" i="27"/>
  <c r="L137" i="27"/>
  <c r="J137" i="27"/>
  <c r="B146" i="27"/>
  <c r="A155" i="27"/>
  <c r="A173" i="33" l="1"/>
  <c r="A164" i="27"/>
  <c r="B155" i="27"/>
  <c r="L146" i="27"/>
  <c r="K146" i="27"/>
  <c r="J146" i="27"/>
  <c r="A182" i="33" l="1"/>
  <c r="L155" i="27"/>
  <c r="K155" i="27"/>
  <c r="J155" i="27"/>
  <c r="A173" i="27"/>
  <c r="B164" i="27"/>
  <c r="J164" i="27" l="1"/>
  <c r="L164" i="27"/>
  <c r="K164" i="27"/>
  <c r="A183" i="27"/>
  <c r="B173" i="27"/>
  <c r="L173" i="27" l="1"/>
  <c r="K173" i="27"/>
  <c r="J173" i="27"/>
  <c r="A192" i="27"/>
  <c r="B183" i="27"/>
  <c r="L183" i="27" l="1"/>
  <c r="K183" i="27"/>
  <c r="J183" i="27"/>
  <c r="A201" i="27"/>
  <c r="B192" i="27"/>
  <c r="L192" i="27" l="1"/>
  <c r="K192" i="27"/>
  <c r="J192" i="27"/>
  <c r="A210" i="27"/>
  <c r="B201" i="27"/>
  <c r="K201" i="27" l="1"/>
  <c r="J201" i="27"/>
  <c r="L201" i="27"/>
  <c r="B210" i="27"/>
  <c r="A220" i="27"/>
  <c r="A229" i="27" l="1"/>
  <c r="B220" i="27"/>
  <c r="L210" i="27"/>
  <c r="K210" i="27"/>
  <c r="J210" i="27"/>
  <c r="L220" i="27" l="1"/>
  <c r="K220" i="27"/>
  <c r="J220" i="27"/>
  <c r="A239" i="27"/>
  <c r="B239" i="27" s="1"/>
  <c r="B229" i="27"/>
  <c r="L229" i="27" l="1"/>
  <c r="K229" i="27"/>
  <c r="J229" i="27"/>
  <c r="L239" i="27"/>
  <c r="K239" i="27"/>
  <c r="J239" i="27"/>
</calcChain>
</file>

<file path=xl/sharedStrings.xml><?xml version="1.0" encoding="utf-8"?>
<sst xmlns="http://schemas.openxmlformats.org/spreadsheetml/2006/main" count="2045" uniqueCount="225">
  <si>
    <t>Time</t>
  </si>
  <si>
    <t>Date</t>
  </si>
  <si>
    <t>Field</t>
  </si>
  <si>
    <t>JK #4</t>
  </si>
  <si>
    <t>Sat</t>
  </si>
  <si>
    <t>Thu</t>
  </si>
  <si>
    <t>HU #3</t>
  </si>
  <si>
    <t>RF #7</t>
  </si>
  <si>
    <t>Home</t>
  </si>
  <si>
    <t>Away</t>
  </si>
  <si>
    <t>HT #6</t>
  </si>
  <si>
    <t>Tue</t>
  </si>
  <si>
    <t>ER #4</t>
  </si>
  <si>
    <t>Wed</t>
  </si>
  <si>
    <t>KW 4</t>
  </si>
  <si>
    <t>JK #3</t>
  </si>
  <si>
    <t>HU #2</t>
  </si>
  <si>
    <t>ER #1</t>
  </si>
  <si>
    <t>SL Polk 2</t>
  </si>
  <si>
    <t>HU #1</t>
  </si>
  <si>
    <t>HT #4B</t>
  </si>
  <si>
    <t>JK #2</t>
  </si>
  <si>
    <t>SL Polk 1</t>
  </si>
  <si>
    <t>Fri</t>
  </si>
  <si>
    <t>ER #3</t>
  </si>
  <si>
    <t>RF #2</t>
  </si>
  <si>
    <t>KW 2</t>
  </si>
  <si>
    <t>SL Polk 3</t>
  </si>
  <si>
    <t>ER #2</t>
  </si>
  <si>
    <t>JU Wild Goose Park #2</t>
  </si>
  <si>
    <t>At</t>
  </si>
  <si>
    <t>HT Ehley Field 8</t>
  </si>
  <si>
    <t>KW 5</t>
  </si>
  <si>
    <t>SL Polk 8</t>
  </si>
  <si>
    <t>SL Polk 5</t>
  </si>
  <si>
    <t>HT #7</t>
  </si>
  <si>
    <t>RF #9</t>
  </si>
  <si>
    <t>JU Wild Goose Park #1</t>
  </si>
  <si>
    <t>KW 3</t>
  </si>
  <si>
    <t>HT #4A</t>
  </si>
  <si>
    <t>RF #4</t>
  </si>
  <si>
    <t>KW 1</t>
  </si>
  <si>
    <t>Sun</t>
  </si>
  <si>
    <t>SL Polk 4</t>
  </si>
  <si>
    <t>JK #1A</t>
  </si>
  <si>
    <t>JK #1B</t>
  </si>
  <si>
    <t>RF #1</t>
  </si>
  <si>
    <t>RF #10</t>
  </si>
  <si>
    <t>WB Regal Ware #2 (U7/8)</t>
  </si>
  <si>
    <t>WB Regal Ware #1 (U7/8)</t>
  </si>
  <si>
    <t>RF #5</t>
  </si>
  <si>
    <t>RF #3</t>
  </si>
  <si>
    <t>Mon</t>
  </si>
  <si>
    <t>U-8 RF Tornados</t>
  </si>
  <si>
    <t>U-8 HT Pirates</t>
  </si>
  <si>
    <t>U-8 HU Lightning</t>
  </si>
  <si>
    <t>HT #5A</t>
  </si>
  <si>
    <t>U-8 KW Galaxy</t>
  </si>
  <si>
    <t>U-8 SL Tigers</t>
  </si>
  <si>
    <t>HT #5B</t>
  </si>
  <si>
    <t>U-8 RF Bandits</t>
  </si>
  <si>
    <t>U-8 HT Firehawks</t>
  </si>
  <si>
    <t>U-8 SL Arsenal</t>
  </si>
  <si>
    <t>Home Team Contact</t>
  </si>
  <si>
    <t>Day</t>
  </si>
  <si>
    <t>U-7 HT Hurricanes</t>
  </si>
  <si>
    <t>U-7 HT Cheetahs</t>
  </si>
  <si>
    <t>U-7 HT Strykers</t>
  </si>
  <si>
    <t>U-7 HT Falcons</t>
  </si>
  <si>
    <t>U-7 HT Orioles</t>
  </si>
  <si>
    <t>U-8 HT Dragons</t>
  </si>
  <si>
    <t>U-8 HT Bolts</t>
  </si>
  <si>
    <t>U-8 HT Mustangs</t>
  </si>
  <si>
    <t>U-9 HT SC Hartford</t>
  </si>
  <si>
    <t>U-9 HT Lions</t>
  </si>
  <si>
    <t>U-9 HT Peaches</t>
  </si>
  <si>
    <t>U10 HT Cobras</t>
  </si>
  <si>
    <t>U10 HT Rhinos</t>
  </si>
  <si>
    <t>U10 HT Wolves</t>
  </si>
  <si>
    <t>U10 HT Hartford Soccer Club</t>
  </si>
  <si>
    <t>U10 HT Hornets</t>
  </si>
  <si>
    <t>U12 HT Lightning</t>
  </si>
  <si>
    <t>U12 HT Orioles</t>
  </si>
  <si>
    <t>U12 HT Blaze</t>
  </si>
  <si>
    <t>U12 HT Hartford Soccer Club Orange</t>
  </si>
  <si>
    <t>U12 HT Raptors</t>
  </si>
  <si>
    <t>U14 HT Spurs</t>
  </si>
  <si>
    <t>U14 HT Thunder</t>
  </si>
  <si>
    <t>U14 HT Hurricanes</t>
  </si>
  <si>
    <t>Team #</t>
  </si>
  <si>
    <t>Team name</t>
  </si>
  <si>
    <t>U-7 JU Rage</t>
  </si>
  <si>
    <t>U-7 RF Gladiators</t>
  </si>
  <si>
    <t>U-7 JK Power</t>
  </si>
  <si>
    <t>U-7 RF Rockets</t>
  </si>
  <si>
    <t>U-7 SL Eagles</t>
  </si>
  <si>
    <t>U-7 SL Panthers</t>
  </si>
  <si>
    <t>U-7 SL Sharks</t>
  </si>
  <si>
    <t>U-7 WB Thunder</t>
  </si>
  <si>
    <t>U-7 KW Cyclones</t>
  </si>
  <si>
    <t>U-7 KW Thunder</t>
  </si>
  <si>
    <t>U-7 SL Scorpions</t>
  </si>
  <si>
    <t>U-7 SL Flames</t>
  </si>
  <si>
    <t>U-7 JK Adrenaline</t>
  </si>
  <si>
    <t>U-7 RF Cheetahs</t>
  </si>
  <si>
    <t>U-7 SL Foxes</t>
  </si>
  <si>
    <t>U-7 SL Piranhas</t>
  </si>
  <si>
    <t>U-7 ER Celtics</t>
  </si>
  <si>
    <t>U-7 ER Emeralds</t>
  </si>
  <si>
    <t>U-7 WB Storm</t>
  </si>
  <si>
    <t>U-7 HU Vipers</t>
  </si>
  <si>
    <t>U-7 ER Clovers</t>
  </si>
  <si>
    <t>U-7 JK Avengers</t>
  </si>
  <si>
    <t>U-8 KW Rays</t>
  </si>
  <si>
    <t>U-8 JK Tarantulas</t>
  </si>
  <si>
    <t>U-8 RF Raptors</t>
  </si>
  <si>
    <t>U-8 JK Galaxy</t>
  </si>
  <si>
    <t>U-8 RF Storm</t>
  </si>
  <si>
    <t>U-8 SL Comets</t>
  </si>
  <si>
    <t>U-8 SL Grizzlies</t>
  </si>
  <si>
    <t>U-8 SL Liverpool</t>
  </si>
  <si>
    <t>U-8 ER Shamrocks</t>
  </si>
  <si>
    <t>U-8 JK Phantoms</t>
  </si>
  <si>
    <t>U-8 RF Lions</t>
  </si>
  <si>
    <t>U-8 KW Suns</t>
  </si>
  <si>
    <t>U-8 WB Fire</t>
  </si>
  <si>
    <t>U-8 JK Black widows</t>
  </si>
  <si>
    <t>U-8 WB Stars</t>
  </si>
  <si>
    <t>U-8 SL Bears</t>
  </si>
  <si>
    <t>U-8 SL Avengers</t>
  </si>
  <si>
    <t>U-8 KW Stars</t>
  </si>
  <si>
    <t>U-9 RF Lightning</t>
  </si>
  <si>
    <t>U-9 SL Strikers</t>
  </si>
  <si>
    <t>U-9 KW Sharks</t>
  </si>
  <si>
    <t>U-9 SL Torpedoes</t>
  </si>
  <si>
    <t>U-9 KW Stingrays</t>
  </si>
  <si>
    <t>U-9 ER Cyclones</t>
  </si>
  <si>
    <t>U-9 HU Cougars</t>
  </si>
  <si>
    <t>U-9 JK Eliminators</t>
  </si>
  <si>
    <t>U-9 SL Blitz</t>
  </si>
  <si>
    <t>U-9 SL Bobcats</t>
  </si>
  <si>
    <t>U-9 SL Jam</t>
  </si>
  <si>
    <t>U-9 KW Barracudas</t>
  </si>
  <si>
    <t>U-9 RF Rampage</t>
  </si>
  <si>
    <t>U-9 RF Red Foxes</t>
  </si>
  <si>
    <t>U-9 JU Rage</t>
  </si>
  <si>
    <t>U10 SL Warriors</t>
  </si>
  <si>
    <t>Thur</t>
  </si>
  <si>
    <t>U10 SL Racers</t>
  </si>
  <si>
    <t>U10 WA WSC Edge</t>
  </si>
  <si>
    <t>U10 RF Comets</t>
  </si>
  <si>
    <t>U10 KW Jaguars</t>
  </si>
  <si>
    <t>U10 HU Cobras</t>
  </si>
  <si>
    <t>U10 WA WSC Infinity</t>
  </si>
  <si>
    <t>U10 SL Crush</t>
  </si>
  <si>
    <t>U10 HU Thunder</t>
  </si>
  <si>
    <t>U10 ER Unicorns</t>
  </si>
  <si>
    <t>U10 SL Rockets</t>
  </si>
  <si>
    <t>U10 KW Phoenix</t>
  </si>
  <si>
    <t>U10 JK Rockets</t>
  </si>
  <si>
    <t>U10 SL Twist</t>
  </si>
  <si>
    <t>U10 KW Tigers</t>
  </si>
  <si>
    <t>JU Wild Goose Park #4</t>
  </si>
  <si>
    <t>U10 JU Rage</t>
  </si>
  <si>
    <t>U10 JK Sirens</t>
  </si>
  <si>
    <t>U10 SL Lightning</t>
  </si>
  <si>
    <t>U10 RF Tigers</t>
  </si>
  <si>
    <t>U12 JK Panthers</t>
  </si>
  <si>
    <t>U12 JU Rage</t>
  </si>
  <si>
    <t>U12 EW Random Lake U12</t>
  </si>
  <si>
    <t>U12 JK Leopards</t>
  </si>
  <si>
    <t>U12 KW Flash</t>
  </si>
  <si>
    <t>U12 RF Cyclones</t>
  </si>
  <si>
    <t>U12 RF Thunder</t>
  </si>
  <si>
    <t>U12 BR Brownsville U12</t>
  </si>
  <si>
    <t>U12 RF Strikers</t>
  </si>
  <si>
    <t>U12 KW Rebels</t>
  </si>
  <si>
    <t>U12 KW Storm</t>
  </si>
  <si>
    <t>U12 SL Lady Owls</t>
  </si>
  <si>
    <t>U12 HU Avengers</t>
  </si>
  <si>
    <t>U12 EW Random Lake U12G</t>
  </si>
  <si>
    <t>U12 JK Phoenix</t>
  </si>
  <si>
    <t>U12 SL Breeze</t>
  </si>
  <si>
    <t>U12 ER Lucky Charms</t>
  </si>
  <si>
    <t>U12 SL Vipers</t>
  </si>
  <si>
    <t>U12 RF NetBusters</t>
  </si>
  <si>
    <t>U12 SL Phoenix</t>
  </si>
  <si>
    <t>U12 SL Wind</t>
  </si>
  <si>
    <t>U12 KW Predators</t>
  </si>
  <si>
    <t>U12 ER Hooligans</t>
  </si>
  <si>
    <t>BR #1</t>
  </si>
  <si>
    <t>U14 JK Lynx</t>
  </si>
  <si>
    <t>U14 KW Comets</t>
  </si>
  <si>
    <t>U14 KW Panthers</t>
  </si>
  <si>
    <t>U14 JK Wolves</t>
  </si>
  <si>
    <t>U14 EW Waubedonia U14</t>
  </si>
  <si>
    <t>U14 HU Renegades</t>
  </si>
  <si>
    <t>Gib Mahr</t>
  </si>
  <si>
    <t>U14 ER Wolfhounds</t>
  </si>
  <si>
    <t>U14 KW Fire</t>
  </si>
  <si>
    <t>U14 JK Valkyries 1</t>
  </si>
  <si>
    <t>U14 EW Random Lake U14G</t>
  </si>
  <si>
    <t>U14 JK Valkyries 2</t>
  </si>
  <si>
    <t>U14 EW Waubedonia U14G</t>
  </si>
  <si>
    <t>U14 SL Fire</t>
  </si>
  <si>
    <t>U-8 ER Leprechauns</t>
  </si>
  <si>
    <t>U-8 RF Avengers</t>
  </si>
  <si>
    <t>U-8 JU Rage</t>
  </si>
  <si>
    <t>U-8 RF Hammerheads</t>
  </si>
  <si>
    <t>U-8 SL Cardinals</t>
  </si>
  <si>
    <t>U-8 SL Chargers</t>
  </si>
  <si>
    <t>U-8 SL Lions</t>
  </si>
  <si>
    <t>U-8 WB Sharks</t>
  </si>
  <si>
    <t>U12 HU Cyclones</t>
  </si>
  <si>
    <t>U14 RF Kickers</t>
  </si>
  <si>
    <t>U14 SL Rampage</t>
  </si>
  <si>
    <t>U-7 KW Hurricanes</t>
  </si>
  <si>
    <t>U-7 SL Raptors</t>
  </si>
  <si>
    <t>U-7 HU Panthers</t>
  </si>
  <si>
    <t>U-7 JK Venom</t>
  </si>
  <si>
    <t>U-7 RF Timberwolves</t>
  </si>
  <si>
    <t>U-7 SL Cowboys</t>
  </si>
  <si>
    <t>U-7 RF Rampage</t>
  </si>
  <si>
    <t>U-7 JK Rattlesnakes</t>
  </si>
  <si>
    <t>U-7 KW Twisters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</si>
</sst>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8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0" xfId="0" applyFill="1"/>
    <xf numFmtId="0" fontId="0" fillId="3" borderId="1" xfId="0" applyFill="1" applyBorder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/>
    </xf>
    <xf numFmtId="0" fontId="0" fillId="3" borderId="0" xfId="0" applyFill="1"/>
    <xf numFmtId="164" fontId="0" fillId="2" borderId="0" xfId="0" applyNumberForma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ffeb1\Downloads\Personal\Soccer%2023\Spring%202023%20KMSL%20Team%20Gam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rd Draft Schedule"/>
      <sheetName val="9 Team temp (2)"/>
      <sheetName val="Pivot Table"/>
      <sheetName val="Special Request Notes Taken 3-3"/>
      <sheetName val="coach updates for KW"/>
      <sheetName val="Sheet4"/>
      <sheetName val="All Teams"/>
      <sheetName val="8 team"/>
      <sheetName val="Template 8 teams"/>
      <sheetName val="Play"/>
      <sheetName val="9 Team temp"/>
      <sheetName val="SL_TEAMS"/>
      <sheetName val="RF_TEAMS"/>
      <sheetName val="KW_TEAMS"/>
      <sheetName val="JU_TEAMS"/>
      <sheetName val="JK_TEAMS"/>
      <sheetName val="HU_TEAMS"/>
      <sheetName val="HT_TEAMS"/>
      <sheetName val="EW_TEAMS"/>
      <sheetName val="WB_TEAMS"/>
      <sheetName val="BR_TEAMS"/>
      <sheetName val="ER_TEAM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Combined Name</v>
          </cell>
          <cell r="H1" t="str">
            <v>Contact Name</v>
          </cell>
          <cell r="I1" t="str">
            <v>Contact Number</v>
          </cell>
          <cell r="J1" t="str">
            <v>Contact Email</v>
          </cell>
        </row>
        <row r="2">
          <cell r="G2" t="str">
            <v>U10 ER Unicorns</v>
          </cell>
          <cell r="H2" t="str">
            <v>Traci Zupke</v>
          </cell>
          <cell r="I2" t="str">
            <v>262-844-7057</v>
          </cell>
          <cell r="J2" t="str">
            <v>tzupke244@gmail.com</v>
          </cell>
        </row>
        <row r="3">
          <cell r="G3" t="str">
            <v>U10 HT Cobras</v>
          </cell>
          <cell r="H3" t="str">
            <v>Michael Daly</v>
          </cell>
          <cell r="I3" t="str">
            <v>414-350-1392</v>
          </cell>
          <cell r="J3" t="str">
            <v>dooley644@gmail.com</v>
          </cell>
        </row>
        <row r="4">
          <cell r="G4" t="str">
            <v>U10 HT Hartford Soccer Club</v>
          </cell>
          <cell r="H4" t="str">
            <v>Drew Checolinkski</v>
          </cell>
          <cell r="I4" t="str">
            <v>262-328-4323</v>
          </cell>
          <cell r="J4" t="str">
            <v>drewchecolinski@gmail.com</v>
          </cell>
        </row>
        <row r="5">
          <cell r="G5" t="str">
            <v>U10 HT Hornets</v>
          </cell>
          <cell r="H5" t="str">
            <v>Jared Cronin</v>
          </cell>
          <cell r="I5" t="str">
            <v>262-525-7499</v>
          </cell>
          <cell r="J5" t="str">
            <v>jc_cronin@hotmail.com</v>
          </cell>
        </row>
        <row r="6">
          <cell r="G6" t="str">
            <v>U10 HT Phoenix</v>
          </cell>
          <cell r="H6" t="str">
            <v>Matt Uecker</v>
          </cell>
          <cell r="I6" t="str">
            <v>920-285-0559</v>
          </cell>
          <cell r="J6" t="str">
            <v>Matthew.uecker@gmail.com</v>
          </cell>
        </row>
        <row r="7">
          <cell r="G7" t="str">
            <v>U10 HT Rhinos</v>
          </cell>
          <cell r="H7" t="str">
            <v>Kurt Tonhauser</v>
          </cell>
          <cell r="I7" t="str">
            <v>330-842-3111</v>
          </cell>
          <cell r="J7" t="str">
            <v>krt10@aol.com</v>
          </cell>
        </row>
        <row r="8">
          <cell r="G8" t="str">
            <v>U10 HT Wolves</v>
          </cell>
          <cell r="H8" t="str">
            <v>Becky Weed</v>
          </cell>
          <cell r="I8" t="str">
            <v>262-623-2154</v>
          </cell>
          <cell r="J8" t="str">
            <v>beckyweedlbri@yahoo.com</v>
          </cell>
        </row>
        <row r="9">
          <cell r="G9" t="str">
            <v>U10 HU Cobras</v>
          </cell>
          <cell r="H9" t="str">
            <v>Tanya Wald</v>
          </cell>
          <cell r="I9" t="str">
            <v>414-627-2050</v>
          </cell>
          <cell r="J9" t="str">
            <v>tjlmwald@gmail.com</v>
          </cell>
        </row>
        <row r="10">
          <cell r="G10" t="str">
            <v>U10 HU Thunder</v>
          </cell>
          <cell r="H10" t="str">
            <v>Terry Fies</v>
          </cell>
          <cell r="I10" t="str">
            <v>262-483-5467</v>
          </cell>
          <cell r="J10" t="str">
            <v>tnfies@gmail.com</v>
          </cell>
        </row>
        <row r="11">
          <cell r="G11" t="str">
            <v>U10 JK Rockets</v>
          </cell>
          <cell r="H11" t="str">
            <v>Natalie Laven</v>
          </cell>
          <cell r="J11" t="str">
            <v>natalielaven0913@gmail.com</v>
          </cell>
        </row>
        <row r="12">
          <cell r="G12" t="str">
            <v>U10 JK Sirens</v>
          </cell>
          <cell r="H12" t="str">
            <v>Elizabeth Nett</v>
          </cell>
          <cell r="J12" t="str">
            <v>elizabeth.nett@gmail.com</v>
          </cell>
        </row>
        <row r="13">
          <cell r="G13" t="str">
            <v>U10 JU Rage</v>
          </cell>
          <cell r="H13" t="str">
            <v>Andrea Buggs</v>
          </cell>
          <cell r="I13" t="str">
            <v>920-386-4812</v>
          </cell>
          <cell r="J13" t="str">
            <v>abuggs52@gmail.com</v>
          </cell>
        </row>
        <row r="14">
          <cell r="G14" t="str">
            <v>U10 KW Jaguars</v>
          </cell>
          <cell r="H14" t="str">
            <v>Andrea Flood</v>
          </cell>
          <cell r="I14" t="str">
            <v>262-483-1142</v>
          </cell>
          <cell r="J14" t="str">
            <v>annflood2008@yahoo.com</v>
          </cell>
        </row>
        <row r="15">
          <cell r="G15" t="str">
            <v>U10 KW Phoenix</v>
          </cell>
          <cell r="H15" t="str">
            <v>Andrea Flood</v>
          </cell>
          <cell r="I15" t="str">
            <v>262-483-1142</v>
          </cell>
          <cell r="J15" t="str">
            <v>annflood2008@yahoo.com</v>
          </cell>
        </row>
        <row r="16">
          <cell r="G16" t="str">
            <v>U10 KW Tigers</v>
          </cell>
          <cell r="H16" t="str">
            <v>Scott Johnson</v>
          </cell>
          <cell r="I16" t="str">
            <v>262-388-8649</v>
          </cell>
          <cell r="J16" t="str">
            <v>scott.johnson@probuild.com</v>
          </cell>
        </row>
        <row r="17">
          <cell r="G17" t="str">
            <v>U10 RF Comets</v>
          </cell>
          <cell r="H17" t="str">
            <v>Jim Healy</v>
          </cell>
          <cell r="I17" t="str">
            <v>262-349-1561</v>
          </cell>
          <cell r="J17" t="str">
            <v>james.russell.healy@gmail.com</v>
          </cell>
        </row>
        <row r="18">
          <cell r="G18" t="str">
            <v>U10 RF Tigers</v>
          </cell>
          <cell r="H18" t="str">
            <v>Ben Beran</v>
          </cell>
          <cell r="I18" t="str">
            <v>651-246-9710</v>
          </cell>
          <cell r="J18" t="str">
            <v>benjamin.beran@gmail.com</v>
          </cell>
        </row>
        <row r="19">
          <cell r="G19" t="str">
            <v>U10 SL Crush</v>
          </cell>
          <cell r="H19" t="str">
            <v>Rob Scarseth</v>
          </cell>
          <cell r="I19" t="str">
            <v>262-685-7689</v>
          </cell>
          <cell r="J19" t="str">
            <v>rscars@sbcglobal.net</v>
          </cell>
        </row>
        <row r="20">
          <cell r="G20" t="str">
            <v>U10 SL Lightning</v>
          </cell>
          <cell r="H20" t="str">
            <v>Lisa Radtke</v>
          </cell>
          <cell r="I20" t="str">
            <v>262-353-5024</v>
          </cell>
          <cell r="J20" t="str">
            <v>lcarmody13@yahoo.com</v>
          </cell>
        </row>
        <row r="21">
          <cell r="G21" t="str">
            <v>U10 SL Racers</v>
          </cell>
          <cell r="H21" t="str">
            <v>David Zukowski</v>
          </cell>
          <cell r="I21" t="str">
            <v>414-324-9256</v>
          </cell>
          <cell r="J21" t="str">
            <v>bevndave@outlook.com</v>
          </cell>
        </row>
        <row r="22">
          <cell r="G22" t="str">
            <v>U10 SL Rockets</v>
          </cell>
          <cell r="H22" t="str">
            <v>Kelly Bach</v>
          </cell>
          <cell r="I22" t="str">
            <v>262-689-2914</v>
          </cell>
          <cell r="J22" t="str">
            <v>ksteffy2@gmail.com</v>
          </cell>
        </row>
        <row r="23">
          <cell r="G23" t="str">
            <v>U10 SL Twist</v>
          </cell>
          <cell r="H23" t="str">
            <v>Aaron Schmidt</v>
          </cell>
          <cell r="I23" t="str">
            <v>262-305-0258</v>
          </cell>
          <cell r="J23" t="str">
            <v>aschmidty76@gmail.com</v>
          </cell>
        </row>
        <row r="24">
          <cell r="G24" t="str">
            <v>U10 SL Warriors</v>
          </cell>
          <cell r="H24" t="str">
            <v>Nathaniel Becker</v>
          </cell>
          <cell r="I24" t="str">
            <v>262-224-3110</v>
          </cell>
          <cell r="J24" t="str">
            <v>dcsbecker@hotmail.com</v>
          </cell>
        </row>
        <row r="25">
          <cell r="G25" t="str">
            <v>U10 WA WSC Edge</v>
          </cell>
          <cell r="H25" t="str">
            <v>Brian Schmidt</v>
          </cell>
          <cell r="I25" t="str">
            <v>920-248-1021</v>
          </cell>
          <cell r="J25" t="str">
            <v>schmidtyxcr@yahoo.com</v>
          </cell>
        </row>
        <row r="26">
          <cell r="G26" t="str">
            <v>U10 WA WSC Infinity</v>
          </cell>
          <cell r="H26" t="str">
            <v>Natalie Gonzalez</v>
          </cell>
          <cell r="I26" t="str">
            <v>920-988-8188</v>
          </cell>
          <cell r="J26" t="str">
            <v>n_hackbarth@att.net</v>
          </cell>
        </row>
        <row r="27">
          <cell r="G27" t="str">
            <v>U12 BR Brownsville U12</v>
          </cell>
          <cell r="H27" t="str">
            <v>Josh Haefs</v>
          </cell>
          <cell r="I27" t="str">
            <v>920-904-0759</v>
          </cell>
          <cell r="J27" t="str">
            <v>ndfsa9@gmail.com</v>
          </cell>
        </row>
        <row r="28">
          <cell r="G28" t="str">
            <v>U12 ER Hooligans</v>
          </cell>
          <cell r="H28" t="str">
            <v>Nate Ford</v>
          </cell>
          <cell r="I28" t="str">
            <v>262-434-0017</v>
          </cell>
          <cell r="J28" t="str">
            <v>nateford54@gmail.com</v>
          </cell>
        </row>
        <row r="29">
          <cell r="G29" t="str">
            <v>U12 ER Lucky Charms</v>
          </cell>
          <cell r="H29" t="str">
            <v>Eric Holland</v>
          </cell>
          <cell r="I29" t="str">
            <v>612-554-9806</v>
          </cell>
          <cell r="J29" t="str">
            <v>ericholland3333@gmail.com</v>
          </cell>
        </row>
        <row r="30">
          <cell r="G30" t="str">
            <v>U12 EW Kiel U12a</v>
          </cell>
          <cell r="H30" t="str">
            <v>Patrick McCarthy</v>
          </cell>
          <cell r="I30" t="str">
            <v>(920) 286-2945</v>
          </cell>
          <cell r="J30" t="str">
            <v>kabookiep@gmail.com</v>
          </cell>
        </row>
        <row r="31">
          <cell r="G31" t="str">
            <v>U12 EW Kiel U12b</v>
          </cell>
          <cell r="H31" t="str">
            <v>Bob Uselding</v>
          </cell>
          <cell r="I31" t="str">
            <v>(920) 946-3157</v>
          </cell>
          <cell r="J31" t="str">
            <v>ruselding@kiel.k12.wi.us</v>
          </cell>
        </row>
        <row r="32">
          <cell r="G32" t="str">
            <v>U12 EW Kiel U12G</v>
          </cell>
          <cell r="H32" t="str">
            <v>Heather Nett</v>
          </cell>
          <cell r="I32" t="str">
            <v>(920) 286-2111</v>
          </cell>
          <cell r="J32" t="str">
            <v>heather.nett@gmail.com</v>
          </cell>
        </row>
        <row r="33">
          <cell r="G33" t="str">
            <v>U12 EW Random Lake U12</v>
          </cell>
          <cell r="H33" t="str">
            <v>Cassie Arndt</v>
          </cell>
          <cell r="I33" t="str">
            <v>(920) 980-0493</v>
          </cell>
          <cell r="J33" t="str">
            <v>arndt_cassie@yahoo.com</v>
          </cell>
        </row>
        <row r="34">
          <cell r="G34" t="str">
            <v>U12 EW Random Lake U12G</v>
          </cell>
          <cell r="H34" t="str">
            <v>Corey Dimmer</v>
          </cell>
          <cell r="I34" t="str">
            <v>(920) 946-1826</v>
          </cell>
          <cell r="J34" t="str">
            <v>corydimmer@hotmail.com</v>
          </cell>
        </row>
        <row r="35">
          <cell r="G35" t="str">
            <v>U12 EW Waubedonia U12</v>
          </cell>
          <cell r="H35" t="str">
            <v>Kyle Steffen</v>
          </cell>
          <cell r="I35" t="str">
            <v>(262) 894-1061</v>
          </cell>
          <cell r="J35" t="str">
            <v>kylesteffen42@gmail.com</v>
          </cell>
        </row>
        <row r="36">
          <cell r="G36" t="str">
            <v>U12 EW Waubedonia U12G</v>
          </cell>
          <cell r="H36" t="str">
            <v>Bill Jefferis</v>
          </cell>
          <cell r="I36" t="str">
            <v>(262) 302-0253</v>
          </cell>
          <cell r="J36" t="str">
            <v>bill.jefferis@gmail.com</v>
          </cell>
        </row>
        <row r="37">
          <cell r="G37" t="str">
            <v>U12 HT Blaze</v>
          </cell>
          <cell r="H37" t="str">
            <v>Mike McClain</v>
          </cell>
          <cell r="I37" t="str">
            <v>414-405-6921</v>
          </cell>
          <cell r="J37" t="str">
            <v>r.michael.mcclain@gmail.com</v>
          </cell>
        </row>
        <row r="38">
          <cell r="G38" t="str">
            <v>U12 HT Hartford Soccer Club Orange</v>
          </cell>
          <cell r="H38" t="str">
            <v>Ben Becherer</v>
          </cell>
          <cell r="I38" t="str">
            <v>262-339-1189</v>
          </cell>
          <cell r="J38" t="str">
            <v>becheb28@gmail.com</v>
          </cell>
        </row>
        <row r="39">
          <cell r="G39" t="str">
            <v>U12 HT Lightning</v>
          </cell>
          <cell r="H39" t="str">
            <v>Jeff Martin</v>
          </cell>
          <cell r="I39" t="str">
            <v>414-975-5019</v>
          </cell>
          <cell r="J39" t="str">
            <v>mart0592@yahoo.com</v>
          </cell>
        </row>
        <row r="40">
          <cell r="G40" t="str">
            <v>U12 HT Orioles</v>
          </cell>
          <cell r="H40" t="str">
            <v>Brian Schrunk</v>
          </cell>
          <cell r="I40" t="str">
            <v>414-750-0034</v>
          </cell>
          <cell r="J40" t="str">
            <v>president@hartfordsideliners.org</v>
          </cell>
        </row>
        <row r="41">
          <cell r="G41" t="str">
            <v>U12 HT Raptors</v>
          </cell>
          <cell r="H41" t="str">
            <v>Greg Baldus</v>
          </cell>
          <cell r="I41" t="str">
            <v>262-844-3627</v>
          </cell>
          <cell r="J41" t="str">
            <v>g_baldus@hotmail.com</v>
          </cell>
        </row>
        <row r="42">
          <cell r="G42" t="str">
            <v>U12 HU Avengers</v>
          </cell>
          <cell r="H42" t="str">
            <v>Roxanne Leitzke</v>
          </cell>
          <cell r="I42" t="str">
            <v>920-988-8863</v>
          </cell>
          <cell r="J42" t="str">
            <v>lytski@live.com</v>
          </cell>
        </row>
        <row r="43">
          <cell r="G43" t="str">
            <v>U12 HU Cyclones</v>
          </cell>
          <cell r="H43" t="str">
            <v>Helen Wetzel</v>
          </cell>
          <cell r="I43" t="str">
            <v>920-988-0831</v>
          </cell>
          <cell r="J43" t="str">
            <v>hwetzel522@gmail.com</v>
          </cell>
        </row>
        <row r="44">
          <cell r="G44" t="str">
            <v>U12 JK Leopards</v>
          </cell>
          <cell r="H44" t="str">
            <v>Luke Love</v>
          </cell>
          <cell r="J44" t="str">
            <v>markandlusha@gmail.com</v>
          </cell>
        </row>
        <row r="45">
          <cell r="G45" t="str">
            <v>U12 JK Panthers</v>
          </cell>
          <cell r="H45" t="str">
            <v>David Boyung</v>
          </cell>
          <cell r="J45" t="str">
            <v>putzee@yahoo.com</v>
          </cell>
        </row>
        <row r="46">
          <cell r="G46" t="str">
            <v>U12 JK Phoenix</v>
          </cell>
          <cell r="H46" t="str">
            <v>Sandra Geirnoth</v>
          </cell>
          <cell r="J46" t="str">
            <v>sandrajgiernoth@gmail.com</v>
          </cell>
        </row>
        <row r="47">
          <cell r="G47" t="str">
            <v>U12 JU Rage</v>
          </cell>
          <cell r="H47" t="str">
            <v>Kevin Klueger</v>
          </cell>
          <cell r="I47" t="str">
            <v>920-960-0192</v>
          </cell>
          <cell r="J47" t="str">
            <v>klueger@dodgeland.k12.wi.us</v>
          </cell>
        </row>
        <row r="48">
          <cell r="G48" t="str">
            <v>U12 KW Flash</v>
          </cell>
          <cell r="H48" t="str">
            <v>Jesse Honeyager</v>
          </cell>
          <cell r="I48" t="str">
            <v>262-305-2464</v>
          </cell>
          <cell r="J48" t="str">
            <v>jhoneyager@charter.net</v>
          </cell>
        </row>
        <row r="49">
          <cell r="G49" t="str">
            <v>U12 KW Predators</v>
          </cell>
          <cell r="H49" t="str">
            <v>Dirk Brandt</v>
          </cell>
          <cell r="I49" t="str">
            <v>817-689-4226</v>
          </cell>
          <cell r="J49" t="str">
            <v>dirk.m.brandt60@gmail.com</v>
          </cell>
        </row>
        <row r="50">
          <cell r="G50" t="str">
            <v>U12 KW Rebels</v>
          </cell>
          <cell r="H50" t="str">
            <v>Rebecca Dourn</v>
          </cell>
          <cell r="I50" t="str">
            <v>262-227-2258</v>
          </cell>
          <cell r="J50" t="str">
            <v>Rebecca.dourn@yahoo.com</v>
          </cell>
        </row>
        <row r="51">
          <cell r="G51" t="str">
            <v>U12 KW Storm</v>
          </cell>
          <cell r="H51" t="str">
            <v>Andy Schulz</v>
          </cell>
          <cell r="I51" t="str">
            <v>920-410-1352</v>
          </cell>
          <cell r="J51" t="str">
            <v>andyschulz8@gmail.com</v>
          </cell>
        </row>
        <row r="52">
          <cell r="G52" t="str">
            <v>U12 RF Cyclones</v>
          </cell>
          <cell r="H52" t="str">
            <v>Todd Hetzel</v>
          </cell>
          <cell r="I52" t="str">
            <v>262-424-8168</v>
          </cell>
          <cell r="J52" t="str">
            <v>thetzel16@yahoo.com</v>
          </cell>
        </row>
        <row r="53">
          <cell r="G53" t="str">
            <v>U12 RF NetBusters</v>
          </cell>
          <cell r="H53" t="str">
            <v>John Borgen</v>
          </cell>
          <cell r="I53" t="str">
            <v>262-442-7157</v>
          </cell>
          <cell r="J53" t="str">
            <v>johnborgen01@gmail.com</v>
          </cell>
        </row>
        <row r="54">
          <cell r="G54" t="str">
            <v>U12 RF Strikers</v>
          </cell>
          <cell r="H54" t="str">
            <v>Craig Strowig</v>
          </cell>
          <cell r="I54" t="str">
            <v>262- 853-0511</v>
          </cell>
          <cell r="J54" t="str">
            <v>fritzers17@yahoo.com</v>
          </cell>
        </row>
        <row r="55">
          <cell r="G55" t="str">
            <v>U12 RF Thunder</v>
          </cell>
          <cell r="H55" t="str">
            <v>Mike Bolcek</v>
          </cell>
          <cell r="I55" t="str">
            <v>262-343-5875</v>
          </cell>
          <cell r="J55" t="str">
            <v>mbrsc@yahoo.com</v>
          </cell>
        </row>
        <row r="56">
          <cell r="G56" t="str">
            <v>U12 SL Breeze</v>
          </cell>
          <cell r="H56" t="str">
            <v>Laurie Keplin</v>
          </cell>
          <cell r="I56" t="str">
            <v>920-410-0393</v>
          </cell>
          <cell r="J56" t="str">
            <v>lauriekeplin@hotmail.com</v>
          </cell>
        </row>
        <row r="57">
          <cell r="G57" t="str">
            <v>U12 SL Lady Owls</v>
          </cell>
          <cell r="H57" t="str">
            <v>Andrew Rutzen</v>
          </cell>
          <cell r="I57" t="str">
            <v>262-573-8607</v>
          </cell>
          <cell r="J57" t="str">
            <v>amrutzen@gmail.com</v>
          </cell>
        </row>
        <row r="58">
          <cell r="G58" t="str">
            <v>U12 SL Phoenix</v>
          </cell>
          <cell r="H58" t="str">
            <v>Shane Becker</v>
          </cell>
          <cell r="I58" t="str">
            <v>262-622-3437</v>
          </cell>
          <cell r="J58" t="str">
            <v>shane_becker@hotmail.com</v>
          </cell>
        </row>
        <row r="59">
          <cell r="G59" t="str">
            <v>U12 SL Vipers</v>
          </cell>
          <cell r="H59" t="str">
            <v>Daniel Ritger</v>
          </cell>
          <cell r="I59" t="str">
            <v>262-707-5867</v>
          </cell>
          <cell r="J59" t="str">
            <v>daniel.ktsi@outlook.com</v>
          </cell>
        </row>
        <row r="60">
          <cell r="G60" t="str">
            <v>U12 SL Wind</v>
          </cell>
          <cell r="H60" t="str">
            <v>Melissa Vorpagel</v>
          </cell>
          <cell r="I60" t="str">
            <v>920-980-5011</v>
          </cell>
          <cell r="J60" t="str">
            <v>melissavorpagel@gmail.com</v>
          </cell>
        </row>
        <row r="61">
          <cell r="G61" t="str">
            <v>U14 BR Brownsville U14</v>
          </cell>
          <cell r="H61" t="str">
            <v>Scot Armstrong</v>
          </cell>
          <cell r="I61" t="str">
            <v>920-392-9165</v>
          </cell>
          <cell r="J61" t="str">
            <v>scotmicharm@yahoo.com</v>
          </cell>
        </row>
        <row r="62">
          <cell r="G62" t="str">
            <v>U14 ER Wolfhounds</v>
          </cell>
          <cell r="H62" t="str">
            <v>Chadd Gaughenbaugh</v>
          </cell>
          <cell r="I62" t="str">
            <v>262-707-9968</v>
          </cell>
          <cell r="J62" t="str">
            <v>gaughenbaugh.chadd@yahoo.com</v>
          </cell>
        </row>
        <row r="63">
          <cell r="G63" t="str">
            <v>U14 EW Kiel U14</v>
          </cell>
          <cell r="H63" t="str">
            <v>Josh Abler</v>
          </cell>
          <cell r="I63" t="str">
            <v>(920) 286-2674</v>
          </cell>
          <cell r="J63" t="str">
            <v>joshuaabler@gmail.com</v>
          </cell>
        </row>
        <row r="64">
          <cell r="G64" t="str">
            <v>U14 EW Random Lake U14</v>
          </cell>
          <cell r="H64" t="str">
            <v>Matt Mayer</v>
          </cell>
          <cell r="I64" t="str">
            <v>(414) 322-6004</v>
          </cell>
          <cell r="J64" t="str">
            <v>matt.mayer@airgas.com</v>
          </cell>
        </row>
        <row r="65">
          <cell r="G65" t="str">
            <v>U14 EW Random Lake U14G</v>
          </cell>
          <cell r="H65" t="str">
            <v>Amie Wilson</v>
          </cell>
          <cell r="I65" t="str">
            <v>(920) 207-9730</v>
          </cell>
          <cell r="J65" t="str">
            <v>amiew@live.com</v>
          </cell>
        </row>
        <row r="66">
          <cell r="G66" t="str">
            <v>U14 EW Waubedonia U14</v>
          </cell>
          <cell r="H66" t="str">
            <v>Eric Paulus</v>
          </cell>
          <cell r="I66" t="str">
            <v>(262) 689-8658</v>
          </cell>
          <cell r="J66" t="str">
            <v>ffpaulus@yahoo.com</v>
          </cell>
        </row>
        <row r="67">
          <cell r="G67" t="str">
            <v>U14 EW Waubedonia U14G</v>
          </cell>
          <cell r="H67" t="str">
            <v>Eric Paulus</v>
          </cell>
          <cell r="I67" t="str">
            <v>(262) 689-8658</v>
          </cell>
          <cell r="J67" t="str">
            <v>ffpaulus@yahoo.com</v>
          </cell>
        </row>
        <row r="68">
          <cell r="G68" t="str">
            <v>U14 HT Hurricanes</v>
          </cell>
          <cell r="H68" t="str">
            <v>Jeff Munz</v>
          </cell>
          <cell r="I68" t="str">
            <v>414-303-3223</v>
          </cell>
          <cell r="J68" t="str">
            <v>munzjeff@gmail.com</v>
          </cell>
        </row>
        <row r="69">
          <cell r="G69" t="str">
            <v>U14 HT Spurs</v>
          </cell>
          <cell r="H69" t="str">
            <v>Matt Michalowski</v>
          </cell>
          <cell r="I69" t="str">
            <v>262-224-3720</v>
          </cell>
          <cell r="J69" t="str">
            <v>matt.michalowski@gmail.com </v>
          </cell>
        </row>
        <row r="70">
          <cell r="G70" t="str">
            <v>U14 HT Thunder</v>
          </cell>
          <cell r="H70" t="str">
            <v>Jeff Martin</v>
          </cell>
          <cell r="I70" t="str">
            <v>414-975-5019</v>
          </cell>
          <cell r="J70" t="str">
            <v>mart0592@yahoo.com</v>
          </cell>
        </row>
        <row r="71">
          <cell r="G71" t="str">
            <v>U14 HU Renegades</v>
          </cell>
          <cell r="H71" t="str">
            <v>Josh Schultz</v>
          </cell>
          <cell r="I71" t="str">
            <v>920-988-2721</v>
          </cell>
          <cell r="J71" t="str">
            <v>jwschultz83@gmail.com</v>
          </cell>
        </row>
        <row r="72">
          <cell r="G72" t="str">
            <v>U14 JK Lynx</v>
          </cell>
          <cell r="H72" t="str">
            <v>Lee Delcore</v>
          </cell>
          <cell r="J72" t="str">
            <v>lee_delcore@yahoo.com</v>
          </cell>
        </row>
        <row r="73">
          <cell r="G73" t="str">
            <v>U14 JK Valkyries 1</v>
          </cell>
          <cell r="H73" t="str">
            <v>Adam Wendorf</v>
          </cell>
          <cell r="J73" t="str">
            <v>Awendorf82@gmail.com</v>
          </cell>
        </row>
        <row r="74">
          <cell r="G74" t="str">
            <v>U14 JK Valkyries 2</v>
          </cell>
          <cell r="H74" t="str">
            <v>Adam Wendorf</v>
          </cell>
          <cell r="J74" t="str">
            <v>Awendorf82@gmail.com</v>
          </cell>
        </row>
        <row r="75">
          <cell r="G75" t="str">
            <v>U14 JK Wolves</v>
          </cell>
          <cell r="H75" t="str">
            <v>Amy nolte</v>
          </cell>
          <cell r="J75" t="str">
            <v>amy.nolte@yahoo.com</v>
          </cell>
        </row>
        <row r="76">
          <cell r="G76" t="str">
            <v>U14 KW Comets</v>
          </cell>
          <cell r="H76" t="str">
            <v>Andrea Flood</v>
          </cell>
          <cell r="I76" t="str">
            <v>262-483-1142</v>
          </cell>
          <cell r="J76" t="str">
            <v>annflood2008@yahoo.com</v>
          </cell>
        </row>
        <row r="77">
          <cell r="G77" t="str">
            <v>U14 KW Fire</v>
          </cell>
          <cell r="H77" t="str">
            <v>Jim Jacobson</v>
          </cell>
          <cell r="I77" t="str">
            <v>262-389-2712</v>
          </cell>
          <cell r="J77" t="str">
            <v>JEJ46@HOTMAIL.COM</v>
          </cell>
        </row>
        <row r="78">
          <cell r="G78" t="str">
            <v>U14 KW Panthers</v>
          </cell>
          <cell r="H78" t="str">
            <v>Andrea Flood</v>
          </cell>
          <cell r="I78" t="str">
            <v>262-483-1142</v>
          </cell>
          <cell r="J78" t="str">
            <v>annflood2008@yahoo.com</v>
          </cell>
        </row>
        <row r="79">
          <cell r="G79" t="str">
            <v>U14 RF Kickers</v>
          </cell>
          <cell r="H79" t="str">
            <v>Eric Lenz</v>
          </cell>
          <cell r="I79" t="str">
            <v>414-534-8464</v>
          </cell>
          <cell r="J79" t="str">
            <v>l3bigdog@hotmail.com</v>
          </cell>
        </row>
        <row r="80">
          <cell r="G80" t="str">
            <v>U14 SL Fire</v>
          </cell>
          <cell r="H80" t="str">
            <v>Chad Elliott</v>
          </cell>
          <cell r="I80" t="str">
            <v>414-719-0942</v>
          </cell>
          <cell r="J80" t="str">
            <v>chadangela@gmail.com</v>
          </cell>
        </row>
        <row r="81">
          <cell r="G81" t="str">
            <v>U14 SL Rampage</v>
          </cell>
          <cell r="H81" t="str">
            <v>Aaron Cain</v>
          </cell>
          <cell r="I81" t="str">
            <v>262-894-5720</v>
          </cell>
          <cell r="J81" t="str">
            <v>aaroncain5@yahoo.com</v>
          </cell>
        </row>
        <row r="82">
          <cell r="G82" t="str">
            <v>U-7 ER Celtics</v>
          </cell>
          <cell r="H82" t="str">
            <v>Nick Koenen</v>
          </cell>
          <cell r="I82" t="str">
            <v>920-285-7433</v>
          </cell>
          <cell r="J82" t="str">
            <v>nkkoenen16@gmail.com</v>
          </cell>
        </row>
        <row r="83">
          <cell r="G83" t="str">
            <v>U-7 ER Clovers</v>
          </cell>
          <cell r="H83" t="str">
            <v>Michael Jensen</v>
          </cell>
          <cell r="I83" t="str">
            <v>630-797-0654</v>
          </cell>
          <cell r="J83" t="str">
            <v>mvjensen712@gmail.com</v>
          </cell>
        </row>
        <row r="84">
          <cell r="G84" t="str">
            <v>U-7 ER Emeralds</v>
          </cell>
          <cell r="H84" t="str">
            <v>Christa Allison</v>
          </cell>
          <cell r="I84" t="str">
            <v>719-249-8148</v>
          </cell>
          <cell r="J84" t="str">
            <v>christalynnallison@gmail.com</v>
          </cell>
        </row>
        <row r="85">
          <cell r="G85" t="str">
            <v>U-7 HT Cheetahs</v>
          </cell>
          <cell r="H85" t="str">
            <v>Brian Gould</v>
          </cell>
          <cell r="I85" t="str">
            <v>262-224-4193</v>
          </cell>
          <cell r="J85" t="str">
            <v>brianabpaint@aol.com</v>
          </cell>
        </row>
        <row r="86">
          <cell r="G86" t="str">
            <v>U-7 HT Falcons</v>
          </cell>
          <cell r="H86" t="str">
            <v>Brandon Bishop</v>
          </cell>
          <cell r="I86" t="str">
            <v>414-719-8187</v>
          </cell>
          <cell r="J86" t="str">
            <v>usaf_bishop89@outlook.com</v>
          </cell>
        </row>
        <row r="87">
          <cell r="G87" t="str">
            <v>U-7 HT Hurricanes</v>
          </cell>
          <cell r="H87" t="str">
            <v>Lauren Knosby</v>
          </cell>
          <cell r="I87" t="str">
            <v>515-509-1948</v>
          </cell>
          <cell r="J87" t="str">
            <v>lauren.morz@yahoo.com</v>
          </cell>
        </row>
        <row r="88">
          <cell r="G88" t="str">
            <v>U-7 HT Orioles</v>
          </cell>
          <cell r="H88" t="str">
            <v>Kathleen McClain</v>
          </cell>
          <cell r="I88" t="str">
            <v>414-731-9755</v>
          </cell>
          <cell r="J88" t="str">
            <v>kmmcclain80@gmail.com</v>
          </cell>
        </row>
        <row r="89">
          <cell r="G89" t="str">
            <v>U-7 HT Strykers</v>
          </cell>
          <cell r="H89" t="str">
            <v>Jared Bronikowski</v>
          </cell>
          <cell r="I89" t="str">
            <v>970-485-0980</v>
          </cell>
          <cell r="J89" t="str">
            <v>Jbronikowski22@gmail.com</v>
          </cell>
        </row>
        <row r="90">
          <cell r="G90" t="str">
            <v>U-7 HU Panthers</v>
          </cell>
          <cell r="H90" t="str">
            <v>Jacob Anderson</v>
          </cell>
          <cell r="I90" t="str">
            <v>920-382-1332</v>
          </cell>
          <cell r="J90" t="str">
            <v>jake_redwings_fan@yahoo.com</v>
          </cell>
        </row>
        <row r="91">
          <cell r="G91" t="str">
            <v>U-7 HU Vipers</v>
          </cell>
          <cell r="H91" t="str">
            <v>Dionne Dretske</v>
          </cell>
          <cell r="I91" t="str">
            <v>920-390-9040</v>
          </cell>
          <cell r="J91" t="str">
            <v>peplinski22@hotmail.com</v>
          </cell>
        </row>
        <row r="92">
          <cell r="G92" t="str">
            <v>U-7 JK Adrenaline</v>
          </cell>
          <cell r="H92" t="str">
            <v>Steven Samuel</v>
          </cell>
          <cell r="J92" t="str">
            <v>sds5617@gmail.com</v>
          </cell>
        </row>
        <row r="93">
          <cell r="G93" t="str">
            <v>U-7 JK Avengers</v>
          </cell>
          <cell r="H93" t="str">
            <v>Keith Kuzera</v>
          </cell>
          <cell r="J93" t="str">
            <v>kuzerac1115@gmail.com</v>
          </cell>
        </row>
        <row r="94">
          <cell r="G94" t="str">
            <v>U-7 JK Power</v>
          </cell>
          <cell r="H94" t="str">
            <v>Gina Meyer</v>
          </cell>
          <cell r="J94" t="str">
            <v>ginameyer80@gmail.com</v>
          </cell>
        </row>
        <row r="95">
          <cell r="G95" t="str">
            <v>U-7 JK Rattlesnakes</v>
          </cell>
          <cell r="H95" t="str">
            <v>Brian Kikkert</v>
          </cell>
          <cell r="J95" t="str">
            <v>brian.kikkert@gmail.com</v>
          </cell>
        </row>
        <row r="96">
          <cell r="G96" t="str">
            <v>U-7 JK Venom</v>
          </cell>
          <cell r="H96" t="str">
            <v>Stephen Bilotta</v>
          </cell>
          <cell r="J96" t="str">
            <v>bilottastephen@gmail.com</v>
          </cell>
        </row>
        <row r="97">
          <cell r="G97" t="str">
            <v>U-7 JU Rage</v>
          </cell>
          <cell r="H97" t="str">
            <v>Kevin Klueger</v>
          </cell>
          <cell r="I97" t="str">
            <v>920-960-0192</v>
          </cell>
          <cell r="J97" t="str">
            <v>klueger@dodgeland.k12.wi.us</v>
          </cell>
        </row>
        <row r="98">
          <cell r="G98" t="str">
            <v>U-7 KW Cyclones</v>
          </cell>
          <cell r="H98" t="str">
            <v>Michelle Kaehne</v>
          </cell>
          <cell r="I98" t="str">
            <v>262-339-8817</v>
          </cell>
          <cell r="J98" t="str">
            <v>mkaehne88@gmail.com</v>
          </cell>
        </row>
        <row r="99">
          <cell r="G99" t="str">
            <v>U-7 KW Hurricanes</v>
          </cell>
          <cell r="H99" t="str">
            <v>Jamison Meister</v>
          </cell>
          <cell r="I99" t="str">
            <v>262-388-5119</v>
          </cell>
          <cell r="J99" t="str">
            <v>jamison.meister08@gmail.com</v>
          </cell>
        </row>
        <row r="100">
          <cell r="G100" t="str">
            <v>U-7 KW Thunder</v>
          </cell>
          <cell r="H100" t="str">
            <v>David Schulenberg</v>
          </cell>
          <cell r="I100" t="str">
            <v>262-352-6805</v>
          </cell>
          <cell r="J100" t="str">
            <v>daves_51@hotmail.com</v>
          </cell>
        </row>
        <row r="101">
          <cell r="G101" t="str">
            <v>U-7 KW Twisters</v>
          </cell>
          <cell r="H101" t="str">
            <v>Lindsey Yapp</v>
          </cell>
          <cell r="I101" t="str">
            <v>262-483-5169</v>
          </cell>
          <cell r="J101" t="str">
            <v>lindsey.yapp@yahoo.com</v>
          </cell>
        </row>
        <row r="102">
          <cell r="G102" t="str">
            <v>U-7 RF Cheetahs</v>
          </cell>
          <cell r="H102" t="str">
            <v>CJ Lewandowski</v>
          </cell>
          <cell r="I102" t="str">
            <v>262-689-7988</v>
          </cell>
          <cell r="J102" t="str">
            <v>cjlewandowski@gmail.com</v>
          </cell>
        </row>
        <row r="103">
          <cell r="G103" t="str">
            <v>U-7 RF Gladiators</v>
          </cell>
          <cell r="H103" t="str">
            <v>Joseph Daniels</v>
          </cell>
          <cell r="I103" t="str">
            <v>262-339-0155</v>
          </cell>
          <cell r="J103" t="str">
            <v>jdaniels@directs.com</v>
          </cell>
        </row>
        <row r="104">
          <cell r="G104" t="str">
            <v>U-7 RF Rampage</v>
          </cell>
          <cell r="H104" t="str">
            <v>Jason Klang</v>
          </cell>
          <cell r="I104" t="str">
            <v>608-712-9933</v>
          </cell>
          <cell r="J104" t="str">
            <v>klangjw24@gmail.com</v>
          </cell>
        </row>
        <row r="105">
          <cell r="G105" t="str">
            <v>U-7 RF Rockets</v>
          </cell>
          <cell r="H105" t="str">
            <v>Adam Ludovic</v>
          </cell>
          <cell r="I105" t="str">
            <v>920-960-7112</v>
          </cell>
          <cell r="J105" t="str">
            <v>adam.ludovic@gmail.com</v>
          </cell>
        </row>
        <row r="106">
          <cell r="G106" t="str">
            <v>U-7 RF Timberwolves</v>
          </cell>
          <cell r="H106" t="str">
            <v>PJ Winkelmann</v>
          </cell>
          <cell r="I106" t="str">
            <v>262-853-5147</v>
          </cell>
          <cell r="J106" t="str">
            <v>pwinkelmannawc@gmail.com</v>
          </cell>
        </row>
        <row r="107">
          <cell r="G107" t="str">
            <v>U-7 SL Cowboys</v>
          </cell>
          <cell r="H107" t="str">
            <v>Ted Malesevich</v>
          </cell>
          <cell r="I107" t="str">
            <v>920-210-5808</v>
          </cell>
          <cell r="J107" t="str">
            <v>edmundomalesevich@gmail.com</v>
          </cell>
        </row>
        <row r="108">
          <cell r="G108" t="str">
            <v>U-7 SL Eagles</v>
          </cell>
          <cell r="H108" t="str">
            <v>Justin Schwartz</v>
          </cell>
          <cell r="I108" t="str">
            <v>262-490-2907</v>
          </cell>
          <cell r="J108" t="str">
            <v>Justin.Schwartz@harken.com</v>
          </cell>
        </row>
        <row r="109">
          <cell r="G109" t="str">
            <v>U-7 SL Flames</v>
          </cell>
          <cell r="H109" t="str">
            <v>Matthew Schmitz</v>
          </cell>
          <cell r="I109" t="str">
            <v>608-658-5156</v>
          </cell>
          <cell r="J109" t="str">
            <v>schmitz.matthew@gmail.com</v>
          </cell>
        </row>
        <row r="110">
          <cell r="G110" t="str">
            <v>U-7 SL Foxes</v>
          </cell>
          <cell r="H110" t="str">
            <v>Kyle Stoltz</v>
          </cell>
          <cell r="I110" t="str">
            <v>262-391-6632</v>
          </cell>
          <cell r="J110" t="str">
            <v>kstoltzinsurance@hotmail.com</v>
          </cell>
        </row>
        <row r="111">
          <cell r="G111" t="str">
            <v>U-7 SL Panthers</v>
          </cell>
          <cell r="H111" t="str">
            <v>Ryan Schmitt</v>
          </cell>
          <cell r="I111" t="str">
            <v>262-573-9679</v>
          </cell>
          <cell r="J111" t="str">
            <v>ryansarahschmitt@gmail.com</v>
          </cell>
        </row>
        <row r="112">
          <cell r="G112" t="str">
            <v>U-7 SL Piranhas</v>
          </cell>
          <cell r="H112" t="str">
            <v>Jason Leucht</v>
          </cell>
          <cell r="I112" t="str">
            <v>414-719-1585</v>
          </cell>
          <cell r="J112" t="str">
            <v>jason.luecht5@gmail.com</v>
          </cell>
        </row>
        <row r="113">
          <cell r="G113" t="str">
            <v>U-7 SL Raptors</v>
          </cell>
          <cell r="H113" t="str">
            <v>Kate Steedman</v>
          </cell>
          <cell r="I113" t="str">
            <v>608-345-1077</v>
          </cell>
          <cell r="J113" t="str">
            <v>katy.steedman@gmail.com</v>
          </cell>
        </row>
        <row r="114">
          <cell r="G114" t="str">
            <v>U-7 SL Scorpions</v>
          </cell>
          <cell r="H114" t="str">
            <v>Andrew Rutzen</v>
          </cell>
          <cell r="I114" t="str">
            <v>262-573-8607</v>
          </cell>
          <cell r="J114" t="str">
            <v>amrutzen@gmail.com</v>
          </cell>
        </row>
        <row r="115">
          <cell r="G115" t="str">
            <v>U-7 SL Sharks</v>
          </cell>
          <cell r="H115" t="str">
            <v>Nathaniel Becker</v>
          </cell>
          <cell r="I115" t="str">
            <v>262-224-3110</v>
          </cell>
          <cell r="J115" t="str">
            <v>dcsbecker@hotmail.com</v>
          </cell>
        </row>
        <row r="116">
          <cell r="G116" t="str">
            <v>U-7 WB Storm</v>
          </cell>
          <cell r="H116" t="str">
            <v>Brittany Boyer</v>
          </cell>
          <cell r="I116" t="str">
            <v>262-247-1029</v>
          </cell>
          <cell r="J116" t="str">
            <v>bboyer@kmymca.org</v>
          </cell>
        </row>
        <row r="117">
          <cell r="G117" t="str">
            <v>U-7 WB Thunder</v>
          </cell>
          <cell r="H117" t="str">
            <v>Brittany Boyer</v>
          </cell>
          <cell r="I117" t="str">
            <v>262-247-1029</v>
          </cell>
          <cell r="J117" t="str">
            <v>bboyer@kmymca.org</v>
          </cell>
        </row>
        <row r="118">
          <cell r="G118" t="str">
            <v>U-8 ER Leprechauns</v>
          </cell>
          <cell r="H118" t="str">
            <v>Paul O'Hearn</v>
          </cell>
          <cell r="I118" t="str">
            <v>414-550-9275</v>
          </cell>
          <cell r="J118" t="str">
            <v>paulohearn@hotmail.com</v>
          </cell>
        </row>
        <row r="119">
          <cell r="G119" t="str">
            <v>U-8 ER Shamrocks</v>
          </cell>
          <cell r="H119" t="str">
            <v>Kim Koenen</v>
          </cell>
          <cell r="I119" t="str">
            <v>920-285-7433</v>
          </cell>
          <cell r="J119" t="str">
            <v>nkkoenen16@gmail.com</v>
          </cell>
        </row>
        <row r="120">
          <cell r="G120" t="str">
            <v>U-8 HT Bolts</v>
          </cell>
          <cell r="H120" t="str">
            <v>Allison Hejdak</v>
          </cell>
          <cell r="I120" t="str">
            <v>414-520-2145</v>
          </cell>
          <cell r="J120" t="str">
            <v>allisonhejdak@yahoo.com</v>
          </cell>
        </row>
        <row r="121">
          <cell r="G121" t="str">
            <v>U-8 HT Dragons</v>
          </cell>
          <cell r="H121" t="str">
            <v>Jake Lechusz</v>
          </cell>
          <cell r="I121" t="str">
            <v>262-613-9391</v>
          </cell>
          <cell r="J121" t="str">
            <v>jakelechusz@gmail.com</v>
          </cell>
        </row>
        <row r="122">
          <cell r="G122" t="str">
            <v>U-8 HT Firehawks</v>
          </cell>
          <cell r="H122" t="str">
            <v>Bill Bumgarner</v>
          </cell>
          <cell r="I122" t="str">
            <v>262-305-0928</v>
          </cell>
          <cell r="J122" t="str">
            <v>destruxx@gmail.com</v>
          </cell>
        </row>
        <row r="123">
          <cell r="G123" t="str">
            <v>U-8 HT Mustangs</v>
          </cell>
          <cell r="H123" t="str">
            <v>Josh Waszak</v>
          </cell>
          <cell r="I123" t="str">
            <v>414-659-3971</v>
          </cell>
          <cell r="J123" t="str">
            <v>joshwaszak@sbcglobal.net</v>
          </cell>
        </row>
        <row r="124">
          <cell r="G124" t="str">
            <v>U-8 HT Pirates</v>
          </cell>
          <cell r="H124" t="str">
            <v>Tony Smidl</v>
          </cell>
          <cell r="I124" t="str">
            <v>262-224-5393</v>
          </cell>
          <cell r="J124" t="str">
            <v>smidl2smidl@gmail.com</v>
          </cell>
        </row>
        <row r="125">
          <cell r="G125" t="str">
            <v>U-8 HU Lightning</v>
          </cell>
          <cell r="H125" t="str">
            <v>Jon Tietz</v>
          </cell>
          <cell r="I125" t="str">
            <v>920-342-0889</v>
          </cell>
          <cell r="J125" t="str">
            <v>jontietz09@hotmail.com</v>
          </cell>
        </row>
        <row r="126">
          <cell r="G126" t="str">
            <v>U-8 JK Black widows</v>
          </cell>
          <cell r="H126" t="str">
            <v>Molly Herbolsheimer</v>
          </cell>
          <cell r="J126" t="str">
            <v>mollydce@yahoo.com</v>
          </cell>
        </row>
        <row r="127">
          <cell r="G127" t="str">
            <v>U-8 JK Galaxy</v>
          </cell>
          <cell r="H127" t="str">
            <v>Joe Greefks</v>
          </cell>
          <cell r="J127" t="str">
            <v>joe.greefkes@kmlhs.org</v>
          </cell>
        </row>
        <row r="128">
          <cell r="G128" t="str">
            <v>U-8 JK Phantoms</v>
          </cell>
          <cell r="H128" t="str">
            <v>Trish Hermann</v>
          </cell>
          <cell r="J128" t="str">
            <v>trish.hermann@gmail.com</v>
          </cell>
        </row>
        <row r="129">
          <cell r="G129" t="str">
            <v>U-8 JK Tarantulas</v>
          </cell>
          <cell r="H129" t="str">
            <v>Josh Wolfgram</v>
          </cell>
          <cell r="J129" t="str">
            <v>Jwolf444@hotmail.com</v>
          </cell>
        </row>
        <row r="130">
          <cell r="G130" t="str">
            <v>U-8 JU Rage</v>
          </cell>
          <cell r="H130" t="str">
            <v>Jenny Coombs</v>
          </cell>
          <cell r="I130" t="str">
            <v>920-382-8631</v>
          </cell>
          <cell r="J130" t="str">
            <v>jenkolb25@hotmail.com</v>
          </cell>
        </row>
        <row r="131">
          <cell r="G131" t="str">
            <v>U-8 KW Galaxy</v>
          </cell>
          <cell r="H131" t="str">
            <v>Justin Goehring</v>
          </cell>
          <cell r="I131" t="str">
            <v>920-946-1661</v>
          </cell>
          <cell r="J131" t="str">
            <v>justingoehring@gmail.com</v>
          </cell>
        </row>
        <row r="132">
          <cell r="G132" t="str">
            <v>U-8 KW Rays</v>
          </cell>
          <cell r="H132" t="str">
            <v>Noah Schoofs</v>
          </cell>
          <cell r="I132" t="str">
            <v>262-483-6764</v>
          </cell>
          <cell r="J132" t="str">
            <v>schoofs.noah@gmail.com</v>
          </cell>
        </row>
        <row r="133">
          <cell r="G133" t="str">
            <v>U-8 KW Stars</v>
          </cell>
          <cell r="H133" t="str">
            <v>Allie Ludowissi</v>
          </cell>
          <cell r="I133" t="str">
            <v>262-894-4421</v>
          </cell>
          <cell r="J133" t="str">
            <v>anigbur96@gmail.com</v>
          </cell>
        </row>
        <row r="134">
          <cell r="G134" t="str">
            <v>U-8 KW Suns</v>
          </cell>
          <cell r="H134" t="str">
            <v>Sarah Cole</v>
          </cell>
          <cell r="I134" t="str">
            <v>262-689-6229</v>
          </cell>
          <cell r="J134" t="str">
            <v>smcole07@yahoo.com</v>
          </cell>
        </row>
        <row r="135">
          <cell r="G135" t="str">
            <v>U-8 RF Avengers</v>
          </cell>
          <cell r="H135" t="str">
            <v>Jordan Vore</v>
          </cell>
          <cell r="I135" t="str">
            <v>503-729-9129</v>
          </cell>
          <cell r="J135" t="str">
            <v>jayv1856@yahoo.com</v>
          </cell>
        </row>
        <row r="136">
          <cell r="G136" t="str">
            <v>U-8 RF Bandits</v>
          </cell>
          <cell r="H136" t="str">
            <v>Keelan Runnalls</v>
          </cell>
          <cell r="I136" t="str">
            <v>262-352-0745</v>
          </cell>
          <cell r="J136" t="str">
            <v>keymann18@gmail.com</v>
          </cell>
        </row>
        <row r="137">
          <cell r="G137" t="str">
            <v>U-8 RF Hammerheads</v>
          </cell>
          <cell r="H137" t="str">
            <v>Paul Wakefield</v>
          </cell>
          <cell r="I137" t="str">
            <v>414-745-6768</v>
          </cell>
          <cell r="J137" t="str">
            <v>wakefieldtreecare@gmail.com</v>
          </cell>
        </row>
        <row r="138">
          <cell r="G138" t="str">
            <v>U-8 RF Lions</v>
          </cell>
          <cell r="H138" t="str">
            <v>Rachel Chapman</v>
          </cell>
          <cell r="I138" t="str">
            <v>262-424-1613</v>
          </cell>
          <cell r="J138" t="str">
            <v>rpatti425@yahoo.com</v>
          </cell>
        </row>
        <row r="139">
          <cell r="G139" t="str">
            <v>U-8 RF Raptors</v>
          </cell>
          <cell r="H139" t="str">
            <v>John Borgen</v>
          </cell>
          <cell r="I139" t="str">
            <v>262-442-7157</v>
          </cell>
          <cell r="J139" t="str">
            <v>johnborgen01@gmail.com</v>
          </cell>
        </row>
        <row r="140">
          <cell r="G140" t="str">
            <v>U-8 RF Storm</v>
          </cell>
          <cell r="H140" t="str">
            <v>Ethan Berdyck</v>
          </cell>
          <cell r="I140" t="str">
            <v>414-737-6678</v>
          </cell>
          <cell r="J140" t="str">
            <v>eberdyck@yahoo.com</v>
          </cell>
        </row>
        <row r="141">
          <cell r="G141" t="str">
            <v>U-8 RF Tornados</v>
          </cell>
          <cell r="H141" t="str">
            <v>Matt Stater</v>
          </cell>
          <cell r="I141" t="str">
            <v>262-384-1580</v>
          </cell>
          <cell r="J141" t="str">
            <v>mstater@gmail.com</v>
          </cell>
        </row>
        <row r="142">
          <cell r="G142" t="str">
            <v>U-8 SL Arsenal</v>
          </cell>
          <cell r="H142" t="str">
            <v>Ben Huffmann</v>
          </cell>
          <cell r="I142" t="str">
            <v>262-617-3228</v>
          </cell>
          <cell r="J142" t="str">
            <v>benjamenhuffman@gmail.com</v>
          </cell>
        </row>
        <row r="143">
          <cell r="G143" t="str">
            <v>U-8 SL Avengers</v>
          </cell>
          <cell r="H143" t="str">
            <v>Christy Schuette</v>
          </cell>
          <cell r="I143" t="str">
            <v>262-224-1399</v>
          </cell>
          <cell r="J143" t="str">
            <v>christyschuette14@gmail.com</v>
          </cell>
        </row>
        <row r="144">
          <cell r="G144" t="str">
            <v>U-8 SL Bears</v>
          </cell>
          <cell r="H144" t="str">
            <v>James Morrow</v>
          </cell>
          <cell r="I144" t="str">
            <v>414-426-6515</v>
          </cell>
          <cell r="J144" t="str">
            <v>jamesmorrow411@gmail.com</v>
          </cell>
        </row>
        <row r="145">
          <cell r="G145" t="str">
            <v>U-8 SL Cardinals</v>
          </cell>
          <cell r="H145" t="str">
            <v>Jason Holz</v>
          </cell>
          <cell r="I145" t="str">
            <v>262-308-6964</v>
          </cell>
          <cell r="J145" t="str">
            <v>jaholz001@yahoo.com</v>
          </cell>
        </row>
        <row r="146">
          <cell r="G146" t="str">
            <v>U-8 SL Chargers</v>
          </cell>
          <cell r="H146" t="str">
            <v>Lauren Leunig</v>
          </cell>
          <cell r="I146" t="str">
            <v>920-579-2464</v>
          </cell>
          <cell r="J146" t="str">
            <v>laurenwolf09@gmail.com</v>
          </cell>
        </row>
        <row r="147">
          <cell r="G147" t="str">
            <v>U-8 SL Comets</v>
          </cell>
          <cell r="H147" t="str">
            <v>Kelly Gehring</v>
          </cell>
          <cell r="I147" t="str">
            <v>262-623-7593</v>
          </cell>
          <cell r="J147" t="str">
            <v>kgehring12@icloud.com</v>
          </cell>
        </row>
        <row r="148">
          <cell r="G148" t="str">
            <v>U-8 SL Grizzlies</v>
          </cell>
          <cell r="H148" t="str">
            <v>Zach Christopherson</v>
          </cell>
          <cell r="I148" t="str">
            <v>262-224-6607</v>
          </cell>
          <cell r="J148" t="str">
            <v>zachchristopherson11@gmail.com</v>
          </cell>
        </row>
        <row r="149">
          <cell r="G149" t="str">
            <v>U-8 SL Lions</v>
          </cell>
          <cell r="H149" t="str">
            <v>Benjamin Herman</v>
          </cell>
          <cell r="I149" t="str">
            <v>262-305-4773</v>
          </cell>
          <cell r="J149" t="str">
            <v>ben.obc@gmail.com</v>
          </cell>
        </row>
        <row r="150">
          <cell r="G150" t="str">
            <v>U-8 SL Liverpool</v>
          </cell>
          <cell r="H150" t="str">
            <v>Brian Kiley</v>
          </cell>
          <cell r="I150" t="str">
            <v>262-224-1796</v>
          </cell>
          <cell r="J150" t="str">
            <v>bnkiley@gmail.com</v>
          </cell>
        </row>
        <row r="151">
          <cell r="G151" t="str">
            <v>U-8 SL Tigers</v>
          </cell>
          <cell r="H151" t="str">
            <v>David Zukowski</v>
          </cell>
          <cell r="I151" t="str">
            <v>414-324-9256</v>
          </cell>
          <cell r="J151" t="str">
            <v>bevndave@outlook.com</v>
          </cell>
        </row>
        <row r="152">
          <cell r="G152" t="str">
            <v>U-8 WB Fire</v>
          </cell>
          <cell r="H152" t="str">
            <v>Brittany Boyer</v>
          </cell>
          <cell r="I152" t="str">
            <v>262-247-1029</v>
          </cell>
          <cell r="J152" t="str">
            <v>bboyer@kmymca.org</v>
          </cell>
        </row>
        <row r="153">
          <cell r="G153" t="str">
            <v>U-8 WB Sharks</v>
          </cell>
          <cell r="H153" t="str">
            <v>Brittany Boyer</v>
          </cell>
          <cell r="I153" t="str">
            <v>262-247-1029</v>
          </cell>
          <cell r="J153" t="str">
            <v>bboyer@kmymca.org</v>
          </cell>
        </row>
        <row r="154">
          <cell r="G154" t="str">
            <v>U-8 WB Stars</v>
          </cell>
          <cell r="H154" t="str">
            <v>Brittany Boyer</v>
          </cell>
          <cell r="I154" t="str">
            <v>262-247-1029</v>
          </cell>
          <cell r="J154" t="str">
            <v>bboyer@kmymca.org</v>
          </cell>
        </row>
        <row r="155">
          <cell r="G155" t="str">
            <v>U-9 ER Cyclones</v>
          </cell>
          <cell r="H155" t="str">
            <v>Derek Lechner</v>
          </cell>
          <cell r="I155" t="str">
            <v>262-224-0527</v>
          </cell>
          <cell r="J155" t="str">
            <v>dereklechner@gmail.com</v>
          </cell>
        </row>
        <row r="156">
          <cell r="G156" t="str">
            <v>U-9 HT Lions</v>
          </cell>
          <cell r="H156" t="str">
            <v>Rachael Kaul</v>
          </cell>
          <cell r="I156" t="str">
            <v>920-246-9829</v>
          </cell>
          <cell r="J156" t="str">
            <v>kaulrv12@yahoo.com</v>
          </cell>
        </row>
        <row r="157">
          <cell r="G157" t="str">
            <v>U-9 HT Peaches</v>
          </cell>
          <cell r="H157" t="str">
            <v>Erin Wilk</v>
          </cell>
          <cell r="I157" t="str">
            <v>917-605-2955</v>
          </cell>
          <cell r="J157" t="str">
            <v>erin@drpeterwilk.com</v>
          </cell>
        </row>
        <row r="158">
          <cell r="G158" t="str">
            <v>U-9 HT SC Hartford</v>
          </cell>
          <cell r="H158" t="str">
            <v>Erik Reyes</v>
          </cell>
          <cell r="I158" t="str">
            <v>262-623-8134</v>
          </cell>
          <cell r="J158" t="str">
            <v>erey0212@gmail.com</v>
          </cell>
        </row>
        <row r="159">
          <cell r="G159" t="str">
            <v>U-9 HU Cougars</v>
          </cell>
          <cell r="H159" t="str">
            <v>Micah Koch</v>
          </cell>
          <cell r="I159" t="str">
            <v>920-296-3385</v>
          </cell>
          <cell r="J159" t="str">
            <v>mk13ss11@yahoo.com</v>
          </cell>
        </row>
        <row r="160">
          <cell r="G160" t="str">
            <v>U-9 JK Eliminators</v>
          </cell>
          <cell r="H160" t="str">
            <v>Keith mcnamee</v>
          </cell>
          <cell r="J160" t="str">
            <v>kmcnamee@clcbuild.com</v>
          </cell>
        </row>
        <row r="161">
          <cell r="G161" t="str">
            <v>U-9 JU Rage</v>
          </cell>
          <cell r="H161" t="str">
            <v>Jeannette Moon</v>
          </cell>
          <cell r="I161" t="str">
            <v>920-392-9141</v>
          </cell>
          <cell r="J161" t="str">
            <v>jeannette.moon@gmail.com</v>
          </cell>
        </row>
        <row r="162">
          <cell r="G162" t="str">
            <v>U-9 KW Barracudas</v>
          </cell>
          <cell r="H162" t="str">
            <v>Michelle Kaehne</v>
          </cell>
          <cell r="I162" t="str">
            <v>262-339-8817</v>
          </cell>
          <cell r="J162" t="str">
            <v>mkaehne88@gmail.com</v>
          </cell>
        </row>
        <row r="163">
          <cell r="G163" t="str">
            <v>U-9 KW Sharks</v>
          </cell>
          <cell r="H163" t="str">
            <v>Nate Kenworthy</v>
          </cell>
          <cell r="I163" t="str">
            <v>262-573-8786</v>
          </cell>
          <cell r="J163" t="str">
            <v>kenworthynathan@yahoo.com</v>
          </cell>
        </row>
        <row r="164">
          <cell r="G164" t="str">
            <v>U-9 KW Stingrays</v>
          </cell>
          <cell r="H164" t="str">
            <v>Antonio Gurrola</v>
          </cell>
          <cell r="I164" t="str">
            <v>262-689-7214</v>
          </cell>
          <cell r="J164" t="str">
            <v>agurrola15@gmail.com</v>
          </cell>
        </row>
        <row r="165">
          <cell r="G165" t="str">
            <v>U-9 RF Lightning</v>
          </cell>
          <cell r="H165" t="str">
            <v>Andrew Kryll</v>
          </cell>
          <cell r="I165" t="str">
            <v>262-365-7292</v>
          </cell>
          <cell r="J165" t="str">
            <v>akryll@karchitecturaldesign.com</v>
          </cell>
        </row>
        <row r="166">
          <cell r="G166" t="str">
            <v>U-9 RF Rampage</v>
          </cell>
          <cell r="H166" t="str">
            <v>Adam Ludovic</v>
          </cell>
          <cell r="I166" t="str">
            <v>920-960-7112</v>
          </cell>
          <cell r="J166" t="str">
            <v>adam.ludovic@gmail.com</v>
          </cell>
        </row>
        <row r="167">
          <cell r="G167" t="str">
            <v>U-9 RF Red Foxes</v>
          </cell>
          <cell r="H167" t="str">
            <v>Jaime Wolski</v>
          </cell>
          <cell r="I167" t="str">
            <v>414-750-3710</v>
          </cell>
          <cell r="J167" t="str">
            <v>jamie.wolski@yahoo.com</v>
          </cell>
        </row>
        <row r="168">
          <cell r="G168" t="str">
            <v>U-9 SL Blitz</v>
          </cell>
          <cell r="H168" t="str">
            <v>Matt Haldemann</v>
          </cell>
          <cell r="I168" t="str">
            <v>920-728-0809</v>
          </cell>
          <cell r="J168" t="str">
            <v>haldy44@hotmail.com</v>
          </cell>
        </row>
        <row r="169">
          <cell r="G169" t="str">
            <v>U-9 SL Bobcats</v>
          </cell>
          <cell r="H169" t="str">
            <v>Justin Ladwig</v>
          </cell>
          <cell r="I169" t="str">
            <v>414-202-6365</v>
          </cell>
          <cell r="J169" t="str">
            <v>justinladwig25@gmail.com</v>
          </cell>
        </row>
        <row r="170">
          <cell r="G170" t="str">
            <v>U-9 SL Jam</v>
          </cell>
          <cell r="H170" t="str">
            <v>Will Luka</v>
          </cell>
          <cell r="I170" t="str">
            <v>262-689-4376</v>
          </cell>
          <cell r="J170" t="str">
            <v>w.luka.main@gmail.com</v>
          </cell>
        </row>
        <row r="171">
          <cell r="G171" t="str">
            <v>U-9 SL Strikers</v>
          </cell>
          <cell r="H171" t="str">
            <v>Brian Kiley</v>
          </cell>
          <cell r="I171" t="str">
            <v>262-224-1796</v>
          </cell>
          <cell r="J171" t="str">
            <v>bnkiley@gmail.com</v>
          </cell>
        </row>
        <row r="172">
          <cell r="G172" t="str">
            <v>U-9 SL Torpedoes</v>
          </cell>
          <cell r="H172" t="str">
            <v>Gabe Kempf</v>
          </cell>
          <cell r="I172" t="str">
            <v>262-339-0252</v>
          </cell>
          <cell r="J172" t="str">
            <v>gabekempfwi@gmail.com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7"/>
  <sheetViews>
    <sheetView topLeftCell="C1" zoomScale="85" zoomScaleNormal="85" workbookViewId="0">
      <selection activeCell="G25" sqref="G25"/>
    </sheetView>
  </sheetViews>
  <sheetFormatPr defaultRowHeight="15" x14ac:dyDescent="0.25"/>
  <cols>
    <col min="1" max="1" width="3" style="3" bestFit="1" customWidth="1"/>
    <col min="2" max="2" width="3.7109375" customWidth="1"/>
    <col min="3" max="3" width="5.85546875" customWidth="1"/>
    <col min="4" max="4" width="9.140625" bestFit="1" customWidth="1"/>
    <col min="5" max="5" width="9.28515625" bestFit="1" customWidth="1"/>
    <col min="6" max="6" width="21.85546875" customWidth="1"/>
    <col min="7" max="7" width="35.28515625" bestFit="1" customWidth="1"/>
    <col min="8" max="8" width="3.140625" bestFit="1" customWidth="1"/>
    <col min="9" max="9" width="35.28515625" bestFit="1" customWidth="1"/>
    <col min="10" max="10" width="20.5703125" customWidth="1"/>
    <col min="11" max="11" width="13.7109375" customWidth="1"/>
    <col min="12" max="12" width="34.28515625" customWidth="1"/>
  </cols>
  <sheetData>
    <row r="1" spans="1:12" ht="14.45" x14ac:dyDescent="0.3">
      <c r="A1" s="3">
        <v>1</v>
      </c>
      <c r="B1" t="str">
        <f>VLOOKUP(A1,'Ref Table'!A:B,2,FALSE)</f>
        <v>U-7 SL Cowboys</v>
      </c>
      <c r="J1" t="str">
        <f>VLOOKUP(B1,'[1]All Teams'!G$1:H$65536,2,FALSE)</f>
        <v>Ted Malesevich</v>
      </c>
      <c r="K1" t="str">
        <f>VLOOKUP(B1,'[1]All Teams'!G$1:I$65536,3,FALSE)</f>
        <v>920-210-5808</v>
      </c>
      <c r="L1" t="str">
        <f>VLOOKUP(B1,'[1]All Teams'!G$1:J$65536,4,FALSE)</f>
        <v>edmundomalesevich@gmail.com</v>
      </c>
    </row>
    <row r="2" spans="1:12" ht="14.45" x14ac:dyDescent="0.3">
      <c r="C2" s="10" t="s">
        <v>64</v>
      </c>
      <c r="D2" s="5" t="s">
        <v>1</v>
      </c>
      <c r="E2" s="1" t="s">
        <v>0</v>
      </c>
      <c r="F2" s="1" t="s">
        <v>2</v>
      </c>
      <c r="G2" s="1" t="s">
        <v>9</v>
      </c>
      <c r="H2" s="1"/>
      <c r="I2" s="1" t="s">
        <v>8</v>
      </c>
      <c r="J2" s="4" t="s">
        <v>63</v>
      </c>
      <c r="K2" s="4"/>
    </row>
    <row r="3" spans="1:12" ht="14.45" x14ac:dyDescent="0.3">
      <c r="C3" s="8" t="s">
        <v>4</v>
      </c>
      <c r="D3" s="2">
        <v>45031</v>
      </c>
      <c r="E3" s="7">
        <v>0.375</v>
      </c>
      <c r="F3" t="s">
        <v>56</v>
      </c>
      <c r="G3" t="s">
        <v>91</v>
      </c>
      <c r="H3" s="6" t="s">
        <v>30</v>
      </c>
      <c r="I3" t="s">
        <v>65</v>
      </c>
      <c r="J3" t="str">
        <f>VLOOKUP(I3,'[1]All Teams'!G$1:H$65536,2,FALSE)</f>
        <v>Lauren Knosby</v>
      </c>
      <c r="K3" t="str">
        <f>VLOOKUP(I3,'[1]All Teams'!G$1:I$65536,3,FALSE)</f>
        <v>515-509-1948</v>
      </c>
      <c r="L3" t="str">
        <f>VLOOKUP(I3,'[1]All Teams'!G$1:J$65536,4,FALSE)</f>
        <v>lauren.morz@yahoo.com</v>
      </c>
    </row>
    <row r="4" spans="1:12" ht="14.45" x14ac:dyDescent="0.3">
      <c r="C4" s="8" t="s">
        <v>4</v>
      </c>
      <c r="D4" s="2">
        <v>45038</v>
      </c>
      <c r="E4" s="7">
        <v>0.45833333333333331</v>
      </c>
      <c r="F4" t="s">
        <v>59</v>
      </c>
      <c r="G4" t="s">
        <v>92</v>
      </c>
      <c r="H4" s="6" t="s">
        <v>30</v>
      </c>
      <c r="I4" t="s">
        <v>65</v>
      </c>
      <c r="J4" t="str">
        <f>VLOOKUP(I4,'[1]All Teams'!G$1:H$65536,2,FALSE)</f>
        <v>Lauren Knosby</v>
      </c>
      <c r="K4" t="str">
        <f>VLOOKUP(I4,'[1]All Teams'!G$1:I$65536,3,FALSE)</f>
        <v>515-509-1948</v>
      </c>
      <c r="L4" t="str">
        <f>VLOOKUP(I4,'[1]All Teams'!G$1:J$65536,4,FALSE)</f>
        <v>lauren.morz@yahoo.com</v>
      </c>
    </row>
    <row r="5" spans="1:12" ht="14.45" x14ac:dyDescent="0.3">
      <c r="C5" s="8" t="s">
        <v>4</v>
      </c>
      <c r="D5" s="2">
        <v>45045</v>
      </c>
      <c r="E5" s="7">
        <v>0.41666666666666669</v>
      </c>
      <c r="F5" t="s">
        <v>56</v>
      </c>
      <c r="G5" t="s">
        <v>93</v>
      </c>
      <c r="H5" s="6" t="s">
        <v>30</v>
      </c>
      <c r="I5" t="s">
        <v>65</v>
      </c>
      <c r="J5" t="str">
        <f>VLOOKUP(I5,'[1]All Teams'!G$1:H$65536,2,FALSE)</f>
        <v>Lauren Knosby</v>
      </c>
      <c r="K5" t="str">
        <f>VLOOKUP(I5,'[1]All Teams'!G$1:I$65536,3,FALSE)</f>
        <v>515-509-1948</v>
      </c>
      <c r="L5" t="str">
        <f>VLOOKUP(I5,'[1]All Teams'!G$1:J$65536,4,FALSE)</f>
        <v>lauren.morz@yahoo.com</v>
      </c>
    </row>
    <row r="6" spans="1:12" ht="14.45" x14ac:dyDescent="0.3">
      <c r="C6" s="8" t="s">
        <v>4</v>
      </c>
      <c r="D6" s="2">
        <v>45052</v>
      </c>
      <c r="E6" s="7">
        <v>0.375</v>
      </c>
      <c r="F6" t="s">
        <v>59</v>
      </c>
      <c r="G6" t="s">
        <v>94</v>
      </c>
      <c r="H6" s="6" t="s">
        <v>30</v>
      </c>
      <c r="I6" t="s">
        <v>65</v>
      </c>
      <c r="J6" t="str">
        <f>VLOOKUP(I6,'[1]All Teams'!G$1:H$65536,2,FALSE)</f>
        <v>Lauren Knosby</v>
      </c>
      <c r="K6" t="str">
        <f>VLOOKUP(I6,'[1]All Teams'!G$1:I$65536,3,FALSE)</f>
        <v>515-509-1948</v>
      </c>
      <c r="L6" t="str">
        <f>VLOOKUP(I6,'[1]All Teams'!G$1:J$65536,4,FALSE)</f>
        <v>lauren.morz@yahoo.com</v>
      </c>
    </row>
    <row r="7" spans="1:12" ht="14.45" x14ac:dyDescent="0.3">
      <c r="C7" s="8" t="s">
        <v>13</v>
      </c>
      <c r="D7" s="2">
        <v>45056</v>
      </c>
      <c r="E7" s="7">
        <v>0.75</v>
      </c>
      <c r="F7" t="s">
        <v>27</v>
      </c>
      <c r="G7" t="s">
        <v>65</v>
      </c>
      <c r="H7" s="6" t="s">
        <v>30</v>
      </c>
      <c r="I7" t="s">
        <v>95</v>
      </c>
      <c r="J7" t="str">
        <f>VLOOKUP(I7,'[1]All Teams'!G$1:H$65536,2,FALSE)</f>
        <v>Justin Schwartz</v>
      </c>
      <c r="K7" t="str">
        <f>VLOOKUP(I7,'[1]All Teams'!G$1:I$65536,3,FALSE)</f>
        <v>262-490-2907</v>
      </c>
      <c r="L7" t="str">
        <f>VLOOKUP(I7,'[1]All Teams'!G$1:J$65536,4,FALSE)</f>
        <v>Justin.Schwartz@harken.com</v>
      </c>
    </row>
    <row r="8" spans="1:12" ht="14.45" x14ac:dyDescent="0.3">
      <c r="C8" s="8" t="s">
        <v>4</v>
      </c>
      <c r="D8" s="2">
        <v>45066</v>
      </c>
      <c r="E8" s="7">
        <v>0.54166666666666663</v>
      </c>
      <c r="F8" t="s">
        <v>27</v>
      </c>
      <c r="G8" t="s">
        <v>65</v>
      </c>
      <c r="H8" s="6" t="s">
        <v>30</v>
      </c>
      <c r="I8" t="s">
        <v>96</v>
      </c>
      <c r="J8" t="str">
        <f>VLOOKUP(I8,'[1]All Teams'!G$1:H$65536,2,FALSE)</f>
        <v>Ryan Schmitt</v>
      </c>
      <c r="K8" t="str">
        <f>VLOOKUP(I8,'[1]All Teams'!G$1:I$65536,3,FALSE)</f>
        <v>262-573-9679</v>
      </c>
      <c r="L8" t="str">
        <f>VLOOKUP(I8,'[1]All Teams'!G$1:J$65536,4,FALSE)</f>
        <v>ryansarahschmitt@gmail.com</v>
      </c>
    </row>
    <row r="9" spans="1:12" ht="14.45" x14ac:dyDescent="0.3">
      <c r="C9" s="8" t="s">
        <v>5</v>
      </c>
      <c r="D9" s="2">
        <v>45071</v>
      </c>
      <c r="E9" s="7">
        <v>0.75</v>
      </c>
      <c r="F9" t="s">
        <v>27</v>
      </c>
      <c r="G9" t="s">
        <v>65</v>
      </c>
      <c r="H9" s="6" t="s">
        <v>30</v>
      </c>
      <c r="I9" t="s">
        <v>97</v>
      </c>
      <c r="J9" t="str">
        <f>VLOOKUP(I9,'[1]All Teams'!G$1:H$65536,2,FALSE)</f>
        <v>Nathaniel Becker</v>
      </c>
      <c r="K9" t="str">
        <f>VLOOKUP(I9,'[1]All Teams'!G$1:I$65536,3,FALSE)</f>
        <v>262-224-3110</v>
      </c>
      <c r="L9" t="str">
        <f>VLOOKUP(I9,'[1]All Teams'!G$1:J$65536,4,FALSE)</f>
        <v>dcsbecker@hotmail.com</v>
      </c>
    </row>
    <row r="10" spans="1:12" ht="14.45" x14ac:dyDescent="0.3">
      <c r="A10" s="3">
        <v>2</v>
      </c>
      <c r="B10" t="str">
        <f>VLOOKUP(A10,'Ref Table'!A:B,2,FALSE)</f>
        <v>U-7 SL Eagles</v>
      </c>
      <c r="J10" t="str">
        <f>VLOOKUP(B10,'[1]All Teams'!G$1:H$65536,2,FALSE)</f>
        <v>Justin Schwartz</v>
      </c>
      <c r="K10" t="str">
        <f>VLOOKUP(B10,'[1]All Teams'!G$1:I$65536,3,FALSE)</f>
        <v>262-490-2907</v>
      </c>
      <c r="L10" t="str">
        <f>VLOOKUP(B10,'[1]All Teams'!G$1:J$65536,4,FALSE)</f>
        <v>Justin.Schwartz@harken.com</v>
      </c>
    </row>
    <row r="11" spans="1:12" ht="14.45" x14ac:dyDescent="0.3">
      <c r="C11" s="10" t="s">
        <v>64</v>
      </c>
      <c r="D11" s="5" t="s">
        <v>1</v>
      </c>
      <c r="E11" s="1" t="s">
        <v>0</v>
      </c>
      <c r="F11" s="1" t="s">
        <v>2</v>
      </c>
      <c r="G11" s="1" t="s">
        <v>9</v>
      </c>
      <c r="H11" s="1"/>
      <c r="I11" s="1" t="s">
        <v>8</v>
      </c>
      <c r="J11" s="4" t="s">
        <v>63</v>
      </c>
      <c r="K11" s="4"/>
    </row>
    <row r="12" spans="1:12" ht="14.45" x14ac:dyDescent="0.3">
      <c r="C12" s="8" t="s">
        <v>4</v>
      </c>
      <c r="D12" s="2">
        <v>45031</v>
      </c>
      <c r="E12" s="7">
        <v>0.41666666666666669</v>
      </c>
      <c r="F12" t="s">
        <v>56</v>
      </c>
      <c r="G12" t="s">
        <v>67</v>
      </c>
      <c r="H12" s="6" t="s">
        <v>30</v>
      </c>
      <c r="I12" t="s">
        <v>66</v>
      </c>
      <c r="J12" t="str">
        <f>VLOOKUP(I12,'[1]All Teams'!G$1:H$65536,2,FALSE)</f>
        <v>Brian Gould</v>
      </c>
      <c r="K12" t="str">
        <f>VLOOKUP(I12,'[1]All Teams'!G$1:I$65536,3,FALSE)</f>
        <v>262-224-4193</v>
      </c>
      <c r="L12" t="str">
        <f>VLOOKUP(I12,'[1]All Teams'!G$1:J$65536,4,FALSE)</f>
        <v>brianabpaint@aol.com</v>
      </c>
    </row>
    <row r="13" spans="1:12" ht="14.45" x14ac:dyDescent="0.3">
      <c r="C13" s="8" t="s">
        <v>4</v>
      </c>
      <c r="D13" s="2">
        <v>45038</v>
      </c>
      <c r="E13" s="7">
        <v>0.41666666666666669</v>
      </c>
      <c r="F13" t="s">
        <v>49</v>
      </c>
      <c r="G13" t="s">
        <v>66</v>
      </c>
      <c r="H13" s="6" t="s">
        <v>30</v>
      </c>
      <c r="I13" t="s">
        <v>98</v>
      </c>
      <c r="J13" t="str">
        <f>VLOOKUP(I13,'[1]All Teams'!G$1:H$65536,2,FALSE)</f>
        <v>Brittany Boyer</v>
      </c>
      <c r="K13" t="str">
        <f>VLOOKUP(I13,'[1]All Teams'!G$1:I$65536,3,FALSE)</f>
        <v>262-247-1029</v>
      </c>
      <c r="L13" t="str">
        <f>VLOOKUP(I13,'[1]All Teams'!G$1:J$65536,4,FALSE)</f>
        <v>bboyer@kmymca.org</v>
      </c>
    </row>
    <row r="14" spans="1:12" ht="14.45" x14ac:dyDescent="0.3">
      <c r="C14" s="8" t="s">
        <v>4</v>
      </c>
      <c r="D14" s="2">
        <v>45045</v>
      </c>
      <c r="E14" s="7">
        <v>0.5</v>
      </c>
      <c r="F14" t="s">
        <v>56</v>
      </c>
      <c r="G14" t="s">
        <v>99</v>
      </c>
      <c r="H14" s="6" t="s">
        <v>30</v>
      </c>
      <c r="I14" t="s">
        <v>66</v>
      </c>
      <c r="J14" t="str">
        <f>VLOOKUP(I14,'[1]All Teams'!G$1:H$65536,2,FALSE)</f>
        <v>Brian Gould</v>
      </c>
      <c r="K14" t="str">
        <f>VLOOKUP(I14,'[1]All Teams'!G$1:I$65536,3,FALSE)</f>
        <v>262-224-4193</v>
      </c>
      <c r="L14" t="str">
        <f>VLOOKUP(I14,'[1]All Teams'!G$1:J$65536,4,FALSE)</f>
        <v>brianabpaint@aol.com</v>
      </c>
    </row>
    <row r="15" spans="1:12" ht="14.45" x14ac:dyDescent="0.3">
      <c r="C15" s="8" t="s">
        <v>4</v>
      </c>
      <c r="D15" s="2">
        <v>45052</v>
      </c>
      <c r="E15" s="7">
        <v>0.41666666666666669</v>
      </c>
      <c r="F15" t="s">
        <v>26</v>
      </c>
      <c r="G15" t="s">
        <v>66</v>
      </c>
      <c r="H15" s="6" t="s">
        <v>30</v>
      </c>
      <c r="I15" t="s">
        <v>100</v>
      </c>
      <c r="J15" t="str">
        <f>VLOOKUP(I15,'[1]All Teams'!G$1:H$65536,2,FALSE)</f>
        <v>David Schulenberg</v>
      </c>
      <c r="K15" t="str">
        <f>VLOOKUP(I15,'[1]All Teams'!G$1:I$65536,3,FALSE)</f>
        <v>262-352-6805</v>
      </c>
      <c r="L15" t="str">
        <f>VLOOKUP(I15,'[1]All Teams'!G$1:J$65536,4,FALSE)</f>
        <v>daves_51@hotmail.com</v>
      </c>
    </row>
    <row r="16" spans="1:12" ht="14.45" x14ac:dyDescent="0.3">
      <c r="C16" s="8" t="s">
        <v>4</v>
      </c>
      <c r="D16" s="2">
        <v>45059</v>
      </c>
      <c r="E16" s="7">
        <v>0.375</v>
      </c>
      <c r="F16" t="s">
        <v>56</v>
      </c>
      <c r="G16" t="s">
        <v>101</v>
      </c>
      <c r="H16" s="6" t="s">
        <v>30</v>
      </c>
      <c r="I16" t="s">
        <v>66</v>
      </c>
      <c r="J16" t="str">
        <f>VLOOKUP(I16,'[1]All Teams'!G$1:H$65536,2,FALSE)</f>
        <v>Brian Gould</v>
      </c>
      <c r="K16" t="str">
        <f>VLOOKUP(I16,'[1]All Teams'!G$1:I$65536,3,FALSE)</f>
        <v>262-224-4193</v>
      </c>
      <c r="L16" t="str">
        <f>VLOOKUP(I16,'[1]All Teams'!G$1:J$65536,4,FALSE)</f>
        <v>brianabpaint@aol.com</v>
      </c>
    </row>
    <row r="17" spans="1:12" ht="14.45" x14ac:dyDescent="0.3">
      <c r="C17" s="8" t="s">
        <v>52</v>
      </c>
      <c r="D17" s="2">
        <v>45061</v>
      </c>
      <c r="E17" s="7">
        <v>0.75</v>
      </c>
      <c r="F17" t="s">
        <v>27</v>
      </c>
      <c r="G17" t="s">
        <v>66</v>
      </c>
      <c r="H17" s="6" t="s">
        <v>30</v>
      </c>
      <c r="I17" t="s">
        <v>102</v>
      </c>
      <c r="J17" t="str">
        <f>VLOOKUP(I17,'[1]All Teams'!G$1:H$65536,2,FALSE)</f>
        <v>Matthew Schmitz</v>
      </c>
      <c r="K17" t="str">
        <f>VLOOKUP(I17,'[1]All Teams'!G$1:I$65536,3,FALSE)</f>
        <v>608-658-5156</v>
      </c>
      <c r="L17" t="str">
        <f>VLOOKUP(I17,'[1]All Teams'!G$1:J$65536,4,FALSE)</f>
        <v>schmitz.matthew@gmail.com</v>
      </c>
    </row>
    <row r="18" spans="1:12" ht="14.45" x14ac:dyDescent="0.3">
      <c r="C18" s="8" t="s">
        <v>4</v>
      </c>
      <c r="D18" s="2">
        <v>45066</v>
      </c>
      <c r="E18" s="7">
        <v>0.5</v>
      </c>
      <c r="F18" t="s">
        <v>41</v>
      </c>
      <c r="G18" t="s">
        <v>66</v>
      </c>
      <c r="H18" s="6" t="s">
        <v>30</v>
      </c>
      <c r="I18" t="s">
        <v>99</v>
      </c>
      <c r="J18" t="str">
        <f>VLOOKUP(I18,'[1]All Teams'!G$1:H$65536,2,FALSE)</f>
        <v>Michelle Kaehne</v>
      </c>
      <c r="K18" t="str">
        <f>VLOOKUP(I18,'[1]All Teams'!G$1:I$65536,3,FALSE)</f>
        <v>262-339-8817</v>
      </c>
      <c r="L18" t="str">
        <f>VLOOKUP(I18,'[1]All Teams'!G$1:J$65536,4,FALSE)</f>
        <v>mkaehne88@gmail.com</v>
      </c>
    </row>
    <row r="19" spans="1:12" ht="14.45" x14ac:dyDescent="0.3">
      <c r="A19" s="3">
        <v>3</v>
      </c>
      <c r="B19" t="str">
        <f>VLOOKUP(A19,'Ref Table'!A:B,2,FALSE)</f>
        <v>U-7 SL Flames</v>
      </c>
      <c r="J19" t="str">
        <f>VLOOKUP(B19,'[1]All Teams'!G$1:H$65536,2,FALSE)</f>
        <v>Matthew Schmitz</v>
      </c>
      <c r="K19" t="str">
        <f>VLOOKUP(B19,'[1]All Teams'!G$1:I$65536,3,FALSE)</f>
        <v>608-658-5156</v>
      </c>
      <c r="L19" t="str">
        <f>VLOOKUP(B19,'[1]All Teams'!G$1:J$65536,4,FALSE)</f>
        <v>schmitz.matthew@gmail.com</v>
      </c>
    </row>
    <row r="20" spans="1:12" ht="14.45" x14ac:dyDescent="0.3">
      <c r="C20" s="10" t="s">
        <v>64</v>
      </c>
      <c r="D20" s="5" t="s">
        <v>1</v>
      </c>
      <c r="E20" s="1" t="s">
        <v>0</v>
      </c>
      <c r="F20" s="1" t="s">
        <v>2</v>
      </c>
      <c r="G20" s="1" t="s">
        <v>9</v>
      </c>
      <c r="H20" s="1"/>
      <c r="I20" s="1" t="s">
        <v>8</v>
      </c>
      <c r="J20" s="4" t="s">
        <v>63</v>
      </c>
      <c r="K20" s="4"/>
    </row>
    <row r="21" spans="1:12" ht="14.45" x14ac:dyDescent="0.3">
      <c r="C21" s="8" t="s">
        <v>4</v>
      </c>
      <c r="D21" s="2">
        <v>45031</v>
      </c>
      <c r="E21" s="7">
        <v>0.41666666666666669</v>
      </c>
      <c r="F21" t="s">
        <v>56</v>
      </c>
      <c r="G21" t="s">
        <v>67</v>
      </c>
      <c r="H21" s="6" t="s">
        <v>30</v>
      </c>
      <c r="I21" t="s">
        <v>66</v>
      </c>
      <c r="J21" t="str">
        <f>VLOOKUP(I21,'[1]All Teams'!G$1:H$65536,2,FALSE)</f>
        <v>Brian Gould</v>
      </c>
      <c r="K21" t="str">
        <f>VLOOKUP(I21,'[1]All Teams'!G$1:I$65536,3,FALSE)</f>
        <v>262-224-4193</v>
      </c>
      <c r="L21" t="str">
        <f>VLOOKUP(I21,'[1]All Teams'!G$1:J$65536,4,FALSE)</f>
        <v>brianabpaint@aol.com</v>
      </c>
    </row>
    <row r="22" spans="1:12" ht="14.45" x14ac:dyDescent="0.3">
      <c r="C22" s="8" t="s">
        <v>4</v>
      </c>
      <c r="D22" s="2">
        <v>45038</v>
      </c>
      <c r="E22" s="7">
        <v>0.45833333333333331</v>
      </c>
      <c r="F22" t="s">
        <v>56</v>
      </c>
      <c r="G22" t="s">
        <v>103</v>
      </c>
      <c r="H22" s="6" t="s">
        <v>30</v>
      </c>
      <c r="I22" t="s">
        <v>67</v>
      </c>
      <c r="J22" t="str">
        <f>VLOOKUP(I22,'[1]All Teams'!G$1:H$65536,2,FALSE)</f>
        <v>Jared Bronikowski</v>
      </c>
      <c r="K22" t="str">
        <f>VLOOKUP(I22,'[1]All Teams'!G$1:I$65536,3,FALSE)</f>
        <v>970-485-0980</v>
      </c>
      <c r="L22" t="str">
        <f>VLOOKUP(I22,'[1]All Teams'!G$1:J$65536,4,FALSE)</f>
        <v>Jbronikowski22@gmail.com</v>
      </c>
    </row>
    <row r="23" spans="1:12" ht="14.45" x14ac:dyDescent="0.3">
      <c r="C23" s="8" t="s">
        <v>4</v>
      </c>
      <c r="D23" s="2">
        <v>45045</v>
      </c>
      <c r="E23" s="7">
        <v>0.54166666666666663</v>
      </c>
      <c r="F23" t="s">
        <v>43</v>
      </c>
      <c r="G23" t="s">
        <v>67</v>
      </c>
      <c r="H23" s="6" t="s">
        <v>30</v>
      </c>
      <c r="I23" t="s">
        <v>102</v>
      </c>
      <c r="J23" t="str">
        <f>VLOOKUP(I23,'[1]All Teams'!G$1:H$65536,2,FALSE)</f>
        <v>Matthew Schmitz</v>
      </c>
      <c r="K23" t="str">
        <f>VLOOKUP(I23,'[1]All Teams'!G$1:I$65536,3,FALSE)</f>
        <v>608-658-5156</v>
      </c>
      <c r="L23" t="str">
        <f>VLOOKUP(I23,'[1]All Teams'!G$1:J$65536,4,FALSE)</f>
        <v>schmitz.matthew@gmail.com</v>
      </c>
    </row>
    <row r="24" spans="1:12" ht="14.45" x14ac:dyDescent="0.3">
      <c r="C24" s="8" t="s">
        <v>4</v>
      </c>
      <c r="D24" s="2">
        <v>45052</v>
      </c>
      <c r="E24" s="7">
        <v>0.375</v>
      </c>
      <c r="F24" t="s">
        <v>56</v>
      </c>
      <c r="G24" t="s">
        <v>101</v>
      </c>
      <c r="H24" s="6" t="s">
        <v>30</v>
      </c>
      <c r="I24" t="s">
        <v>67</v>
      </c>
      <c r="J24" t="str">
        <f>VLOOKUP(I24,'[1]All Teams'!G$1:H$65536,2,FALSE)</f>
        <v>Jared Bronikowski</v>
      </c>
      <c r="K24" t="str">
        <f>VLOOKUP(I24,'[1]All Teams'!G$1:I$65536,3,FALSE)</f>
        <v>970-485-0980</v>
      </c>
      <c r="L24" t="str">
        <f>VLOOKUP(I24,'[1]All Teams'!G$1:J$65536,4,FALSE)</f>
        <v>Jbronikowski22@gmail.com</v>
      </c>
    </row>
    <row r="25" spans="1:12" ht="14.45" x14ac:dyDescent="0.3">
      <c r="C25" s="8" t="s">
        <v>4</v>
      </c>
      <c r="D25" s="2">
        <v>45059</v>
      </c>
      <c r="E25" s="7">
        <v>0.45833333333333331</v>
      </c>
      <c r="F25" t="s">
        <v>56</v>
      </c>
      <c r="G25" t="s">
        <v>99</v>
      </c>
      <c r="H25" s="6" t="s">
        <v>30</v>
      </c>
      <c r="I25" t="s">
        <v>67</v>
      </c>
      <c r="J25" t="str">
        <f>VLOOKUP(I25,'[1]All Teams'!G$1:H$65536,2,FALSE)</f>
        <v>Jared Bronikowski</v>
      </c>
      <c r="K25" t="str">
        <f>VLOOKUP(I25,'[1]All Teams'!G$1:I$65536,3,FALSE)</f>
        <v>970-485-0980</v>
      </c>
      <c r="L25" t="str">
        <f>VLOOKUP(I25,'[1]All Teams'!G$1:J$65536,4,FALSE)</f>
        <v>Jbronikowski22@gmail.com</v>
      </c>
    </row>
    <row r="26" spans="1:12" ht="14.45" x14ac:dyDescent="0.3">
      <c r="C26" s="8" t="s">
        <v>4</v>
      </c>
      <c r="D26" s="2">
        <v>45066</v>
      </c>
      <c r="E26" s="7">
        <v>0.41666666666666669</v>
      </c>
      <c r="F26" t="s">
        <v>51</v>
      </c>
      <c r="G26" t="s">
        <v>67</v>
      </c>
      <c r="H26" s="6" t="s">
        <v>30</v>
      </c>
      <c r="I26" t="s">
        <v>104</v>
      </c>
      <c r="J26" t="str">
        <f>VLOOKUP(I26,'[1]All Teams'!G$1:H$65536,2,FALSE)</f>
        <v>CJ Lewandowski</v>
      </c>
      <c r="K26" t="str">
        <f>VLOOKUP(I26,'[1]All Teams'!G$1:I$65536,3,FALSE)</f>
        <v>262-689-7988</v>
      </c>
      <c r="L26" t="str">
        <f>VLOOKUP(I26,'[1]All Teams'!G$1:J$65536,4,FALSE)</f>
        <v>cjlewandowski@gmail.com</v>
      </c>
    </row>
    <row r="27" spans="1:12" ht="14.45" x14ac:dyDescent="0.3">
      <c r="C27" s="8" t="s">
        <v>13</v>
      </c>
      <c r="D27" s="2">
        <v>45070</v>
      </c>
      <c r="E27" s="7">
        <v>0.72916666666666663</v>
      </c>
      <c r="F27" t="s">
        <v>56</v>
      </c>
      <c r="G27" t="s">
        <v>98</v>
      </c>
      <c r="H27" s="6" t="s">
        <v>30</v>
      </c>
      <c r="I27" t="s">
        <v>67</v>
      </c>
      <c r="J27" t="str">
        <f>VLOOKUP(I27,'[1]All Teams'!G$1:H$65536,2,FALSE)</f>
        <v>Jared Bronikowski</v>
      </c>
      <c r="K27" t="str">
        <f>VLOOKUP(I27,'[1]All Teams'!G$1:I$65536,3,FALSE)</f>
        <v>970-485-0980</v>
      </c>
      <c r="L27" t="str">
        <f>VLOOKUP(I27,'[1]All Teams'!G$1:J$65536,4,FALSE)</f>
        <v>Jbronikowski22@gmail.com</v>
      </c>
    </row>
    <row r="28" spans="1:12" ht="14.45" x14ac:dyDescent="0.3">
      <c r="A28" s="3">
        <f>A19+1</f>
        <v>4</v>
      </c>
      <c r="B28" t="str">
        <f>VLOOKUP(A28,'Ref Table'!A:B,2,FALSE)</f>
        <v>U-7 SL Foxes</v>
      </c>
      <c r="J28" t="str">
        <f>VLOOKUP(B28,'[1]All Teams'!G$1:H$65536,2,FALSE)</f>
        <v>Kyle Stoltz</v>
      </c>
      <c r="K28" t="str">
        <f>VLOOKUP(B28,'[1]All Teams'!G$1:I$65536,3,FALSE)</f>
        <v>262-391-6632</v>
      </c>
      <c r="L28" t="str">
        <f>VLOOKUP(B28,'[1]All Teams'!G$1:J$65536,4,FALSE)</f>
        <v>kstoltzinsurance@hotmail.com</v>
      </c>
    </row>
    <row r="29" spans="1:12" ht="14.45" x14ac:dyDescent="0.3">
      <c r="C29" s="10" t="s">
        <v>64</v>
      </c>
      <c r="D29" s="5" t="s">
        <v>1</v>
      </c>
      <c r="E29" s="1" t="s">
        <v>0</v>
      </c>
      <c r="F29" s="1" t="s">
        <v>2</v>
      </c>
      <c r="G29" s="1" t="s">
        <v>9</v>
      </c>
      <c r="H29" s="1"/>
      <c r="I29" s="1" t="s">
        <v>8</v>
      </c>
      <c r="J29" s="4" t="s">
        <v>63</v>
      </c>
      <c r="K29" s="4"/>
    </row>
    <row r="30" spans="1:12" ht="14.45" x14ac:dyDescent="0.3">
      <c r="C30" s="8" t="s">
        <v>4</v>
      </c>
      <c r="D30" s="2">
        <v>45031</v>
      </c>
      <c r="E30" s="7">
        <v>0.375</v>
      </c>
      <c r="F30" t="s">
        <v>59</v>
      </c>
      <c r="G30" t="s">
        <v>105</v>
      </c>
      <c r="H30" s="6" t="s">
        <v>30</v>
      </c>
      <c r="I30" t="s">
        <v>68</v>
      </c>
      <c r="J30" t="str">
        <f>VLOOKUP(I30,'[1]All Teams'!G$1:H$65536,2,FALSE)</f>
        <v>Brandon Bishop</v>
      </c>
      <c r="K30" t="str">
        <f>VLOOKUP(I30,'[1]All Teams'!G$1:I$65536,3,FALSE)</f>
        <v>414-719-8187</v>
      </c>
      <c r="L30" t="str">
        <f>VLOOKUP(I30,'[1]All Teams'!G$1:J$65536,4,FALSE)</f>
        <v>usaf_bishop89@outlook.com</v>
      </c>
    </row>
    <row r="31" spans="1:12" ht="14.45" x14ac:dyDescent="0.3">
      <c r="C31" s="8" t="s">
        <v>13</v>
      </c>
      <c r="D31" s="2">
        <v>45035</v>
      </c>
      <c r="E31" s="7">
        <v>0.72916666666666663</v>
      </c>
      <c r="F31" t="s">
        <v>56</v>
      </c>
      <c r="G31" t="s">
        <v>69</v>
      </c>
      <c r="H31" s="6" t="s">
        <v>30</v>
      </c>
      <c r="I31" t="s">
        <v>68</v>
      </c>
      <c r="J31" t="str">
        <f>VLOOKUP(I31,'[1]All Teams'!G$1:H$65536,2,FALSE)</f>
        <v>Brandon Bishop</v>
      </c>
      <c r="K31" t="str">
        <f>VLOOKUP(I31,'[1]All Teams'!G$1:I$65536,3,FALSE)</f>
        <v>414-719-8187</v>
      </c>
      <c r="L31" t="str">
        <f>VLOOKUP(I31,'[1]All Teams'!G$1:J$65536,4,FALSE)</f>
        <v>usaf_bishop89@outlook.com</v>
      </c>
    </row>
    <row r="32" spans="1:12" ht="14.45" x14ac:dyDescent="0.3">
      <c r="C32" s="8" t="s">
        <v>4</v>
      </c>
      <c r="D32" s="2">
        <v>45038</v>
      </c>
      <c r="E32" s="7">
        <v>0.41666666666666669</v>
      </c>
      <c r="F32" t="s">
        <v>27</v>
      </c>
      <c r="G32" t="s">
        <v>68</v>
      </c>
      <c r="H32" s="6" t="s">
        <v>30</v>
      </c>
      <c r="I32" t="s">
        <v>106</v>
      </c>
      <c r="J32" t="str">
        <f>VLOOKUP(I32,'[1]All Teams'!G$1:H$65536,2,FALSE)</f>
        <v>Jason Leucht</v>
      </c>
      <c r="K32" t="str">
        <f>VLOOKUP(I32,'[1]All Teams'!G$1:I$65536,3,FALSE)</f>
        <v>414-719-1585</v>
      </c>
      <c r="L32" t="str">
        <f>VLOOKUP(I32,'[1]All Teams'!G$1:J$65536,4,FALSE)</f>
        <v>jason.luecht5@gmail.com</v>
      </c>
    </row>
    <row r="33" spans="1:12" ht="14.45" x14ac:dyDescent="0.3">
      <c r="C33" s="8" t="s">
        <v>4</v>
      </c>
      <c r="D33" s="2">
        <v>45052</v>
      </c>
      <c r="E33" s="7">
        <v>0.375</v>
      </c>
      <c r="F33" t="s">
        <v>28</v>
      </c>
      <c r="G33" t="s">
        <v>68</v>
      </c>
      <c r="H33" s="6" t="s">
        <v>30</v>
      </c>
      <c r="I33" t="s">
        <v>107</v>
      </c>
      <c r="J33" t="str">
        <f>VLOOKUP(I33,'[1]All Teams'!G$1:H$65536,2,FALSE)</f>
        <v>Nick Koenen</v>
      </c>
      <c r="K33" t="str">
        <f>VLOOKUP(I33,'[1]All Teams'!G$1:I$65536,3,FALSE)</f>
        <v>920-285-7433</v>
      </c>
      <c r="L33" t="str">
        <f>VLOOKUP(I33,'[1]All Teams'!G$1:J$65536,4,FALSE)</f>
        <v>nkkoenen16@gmail.com</v>
      </c>
    </row>
    <row r="34" spans="1:12" ht="14.45" x14ac:dyDescent="0.3">
      <c r="C34" s="8" t="s">
        <v>4</v>
      </c>
      <c r="D34" s="2">
        <v>45059</v>
      </c>
      <c r="E34" s="7">
        <v>0.5</v>
      </c>
      <c r="F34" t="s">
        <v>56</v>
      </c>
      <c r="G34" t="s">
        <v>108</v>
      </c>
      <c r="H34" s="6" t="s">
        <v>30</v>
      </c>
      <c r="I34" t="s">
        <v>68</v>
      </c>
      <c r="J34" t="str">
        <f>VLOOKUP(I34,'[1]All Teams'!G$1:H$65536,2,FALSE)</f>
        <v>Brandon Bishop</v>
      </c>
      <c r="K34" t="str">
        <f>VLOOKUP(I34,'[1]All Teams'!G$1:I$65536,3,FALSE)</f>
        <v>414-719-8187</v>
      </c>
      <c r="L34" t="str">
        <f>VLOOKUP(I34,'[1]All Teams'!G$1:J$65536,4,FALSE)</f>
        <v>usaf_bishop89@outlook.com</v>
      </c>
    </row>
    <row r="35" spans="1:12" ht="14.45" x14ac:dyDescent="0.3">
      <c r="C35" s="8" t="s">
        <v>4</v>
      </c>
      <c r="D35" s="2">
        <v>45066</v>
      </c>
      <c r="E35" s="7">
        <v>0.375</v>
      </c>
      <c r="F35" t="s">
        <v>59</v>
      </c>
      <c r="G35" t="s">
        <v>68</v>
      </c>
      <c r="H35" s="6" t="s">
        <v>30</v>
      </c>
      <c r="I35" t="s">
        <v>69</v>
      </c>
      <c r="J35" t="str">
        <f>VLOOKUP(I35,'[1]All Teams'!G$1:H$65536,2,FALSE)</f>
        <v>Kathleen McClain</v>
      </c>
      <c r="K35" t="str">
        <f>VLOOKUP(I35,'[1]All Teams'!G$1:I$65536,3,FALSE)</f>
        <v>414-731-9755</v>
      </c>
      <c r="L35" t="str">
        <f>VLOOKUP(I35,'[1]All Teams'!G$1:J$65536,4,FALSE)</f>
        <v>kmmcclain80@gmail.com</v>
      </c>
    </row>
    <row r="36" spans="1:12" ht="14.45" x14ac:dyDescent="0.3">
      <c r="C36" s="8" t="s">
        <v>11</v>
      </c>
      <c r="D36" s="2">
        <v>45069</v>
      </c>
      <c r="E36" s="7">
        <v>0.75</v>
      </c>
      <c r="F36" t="s">
        <v>49</v>
      </c>
      <c r="G36" t="s">
        <v>68</v>
      </c>
      <c r="H36" s="6" t="s">
        <v>30</v>
      </c>
      <c r="I36" t="s">
        <v>109</v>
      </c>
      <c r="J36" t="str">
        <f>VLOOKUP(I36,'[1]All Teams'!G$1:H$65536,2,FALSE)</f>
        <v>Brittany Boyer</v>
      </c>
      <c r="K36" t="str">
        <f>VLOOKUP(I36,'[1]All Teams'!G$1:I$65536,3,FALSE)</f>
        <v>262-247-1029</v>
      </c>
      <c r="L36" t="str">
        <f>VLOOKUP(I36,'[1]All Teams'!G$1:J$65536,4,FALSE)</f>
        <v>bboyer@kmymca.org</v>
      </c>
    </row>
    <row r="37" spans="1:12" ht="14.45" x14ac:dyDescent="0.3">
      <c r="A37" s="3">
        <f>A28+1</f>
        <v>5</v>
      </c>
      <c r="B37" t="str">
        <f>VLOOKUP(A37,'Ref Table'!A:B,2,FALSE)</f>
        <v>U-7 SL Panthers</v>
      </c>
      <c r="J37" t="str">
        <f>VLOOKUP(B37,'[1]All Teams'!G$1:H$65536,2,FALSE)</f>
        <v>Ryan Schmitt</v>
      </c>
      <c r="K37" t="str">
        <f>VLOOKUP(B37,'[1]All Teams'!G$1:I$65536,3,FALSE)</f>
        <v>262-573-9679</v>
      </c>
      <c r="L37" t="str">
        <f>VLOOKUP(B37,'[1]All Teams'!G$1:J$65536,4,FALSE)</f>
        <v>ryansarahschmitt@gmail.com</v>
      </c>
    </row>
    <row r="38" spans="1:12" ht="14.45" x14ac:dyDescent="0.3">
      <c r="C38" s="10" t="s">
        <v>64</v>
      </c>
      <c r="D38" s="5" t="s">
        <v>1</v>
      </c>
      <c r="E38" s="1" t="s">
        <v>0</v>
      </c>
      <c r="F38" s="1" t="s">
        <v>2</v>
      </c>
      <c r="G38" s="1" t="s">
        <v>9</v>
      </c>
      <c r="H38" s="1"/>
      <c r="I38" s="1" t="s">
        <v>8</v>
      </c>
      <c r="J38" s="4" t="s">
        <v>63</v>
      </c>
      <c r="K38" s="4"/>
    </row>
    <row r="39" spans="1:12" ht="14.45" x14ac:dyDescent="0.3">
      <c r="C39" s="8" t="s">
        <v>4</v>
      </c>
      <c r="D39" s="2">
        <v>45031</v>
      </c>
      <c r="E39" s="7">
        <v>0.5</v>
      </c>
      <c r="F39" t="s">
        <v>6</v>
      </c>
      <c r="G39" t="s">
        <v>69</v>
      </c>
      <c r="H39" s="6" t="s">
        <v>30</v>
      </c>
      <c r="I39" t="s">
        <v>110</v>
      </c>
      <c r="J39" t="str">
        <f>VLOOKUP(I39,'[1]All Teams'!G$1:H$65536,2,FALSE)</f>
        <v>Dionne Dretske</v>
      </c>
      <c r="K39" t="str">
        <f>VLOOKUP(I39,'[1]All Teams'!G$1:I$65536,3,FALSE)</f>
        <v>920-390-9040</v>
      </c>
      <c r="L39" t="str">
        <f>VLOOKUP(I39,'[1]All Teams'!G$1:J$65536,4,FALSE)</f>
        <v>peplinski22@hotmail.com</v>
      </c>
    </row>
    <row r="40" spans="1:12" ht="14.45" x14ac:dyDescent="0.3">
      <c r="C40" s="8" t="s">
        <v>13</v>
      </c>
      <c r="D40" s="2">
        <v>45035</v>
      </c>
      <c r="E40" s="7">
        <v>0.72916666666666663</v>
      </c>
      <c r="F40" t="s">
        <v>56</v>
      </c>
      <c r="G40" t="s">
        <v>69</v>
      </c>
      <c r="H40" s="6" t="s">
        <v>30</v>
      </c>
      <c r="I40" t="s">
        <v>68</v>
      </c>
      <c r="J40" t="str">
        <f>VLOOKUP(I40,'[1]All Teams'!G$1:H$65536,2,FALSE)</f>
        <v>Brandon Bishop</v>
      </c>
      <c r="K40" t="str">
        <f>VLOOKUP(I40,'[1]All Teams'!G$1:I$65536,3,FALSE)</f>
        <v>414-719-8187</v>
      </c>
      <c r="L40" t="str">
        <f>VLOOKUP(I40,'[1]All Teams'!G$1:J$65536,4,FALSE)</f>
        <v>usaf_bishop89@outlook.com</v>
      </c>
    </row>
    <row r="41" spans="1:12" ht="14.45" x14ac:dyDescent="0.3">
      <c r="C41" s="8" t="s">
        <v>4</v>
      </c>
      <c r="D41" s="2">
        <v>45038</v>
      </c>
      <c r="E41" s="7">
        <v>0.54166666666666663</v>
      </c>
      <c r="F41" t="s">
        <v>56</v>
      </c>
      <c r="G41" t="s">
        <v>111</v>
      </c>
      <c r="H41" s="6" t="s">
        <v>30</v>
      </c>
      <c r="I41" t="s">
        <v>69</v>
      </c>
      <c r="J41" t="str">
        <f>VLOOKUP(I41,'[1]All Teams'!G$1:H$65536,2,FALSE)</f>
        <v>Kathleen McClain</v>
      </c>
      <c r="K41" t="str">
        <f>VLOOKUP(I41,'[1]All Teams'!G$1:I$65536,3,FALSE)</f>
        <v>414-731-9755</v>
      </c>
      <c r="L41" t="str">
        <f>VLOOKUP(I41,'[1]All Teams'!G$1:J$65536,4,FALSE)</f>
        <v>kmmcclain80@gmail.com</v>
      </c>
    </row>
    <row r="42" spans="1:12" ht="14.45" x14ac:dyDescent="0.3">
      <c r="C42" s="8" t="s">
        <v>4</v>
      </c>
      <c r="D42" s="2">
        <v>45052</v>
      </c>
      <c r="E42" s="7">
        <v>0.5</v>
      </c>
      <c r="F42" t="s">
        <v>59</v>
      </c>
      <c r="G42" t="s">
        <v>112</v>
      </c>
      <c r="H42" s="6" t="s">
        <v>30</v>
      </c>
      <c r="I42" t="s">
        <v>69</v>
      </c>
      <c r="J42" t="str">
        <f>VLOOKUP(I42,'[1]All Teams'!G$1:H$65536,2,FALSE)</f>
        <v>Kathleen McClain</v>
      </c>
      <c r="K42" t="str">
        <f>VLOOKUP(I42,'[1]All Teams'!G$1:I$65536,3,FALSE)</f>
        <v>414-731-9755</v>
      </c>
      <c r="L42" t="str">
        <f>VLOOKUP(I42,'[1]All Teams'!G$1:J$65536,4,FALSE)</f>
        <v>kmmcclain80@gmail.com</v>
      </c>
    </row>
    <row r="43" spans="1:12" x14ac:dyDescent="0.25">
      <c r="C43" s="8" t="s">
        <v>4</v>
      </c>
      <c r="D43" s="2">
        <v>45059</v>
      </c>
      <c r="E43" s="7">
        <v>0.375</v>
      </c>
      <c r="F43" t="s">
        <v>43</v>
      </c>
      <c r="G43" t="s">
        <v>69</v>
      </c>
      <c r="H43" s="6" t="s">
        <v>30</v>
      </c>
      <c r="I43" t="s">
        <v>105</v>
      </c>
      <c r="J43" t="str">
        <f>VLOOKUP(I43,'[1]All Teams'!G$1:H$65536,2,FALSE)</f>
        <v>Kyle Stoltz</v>
      </c>
      <c r="K43" t="str">
        <f>VLOOKUP(I43,'[1]All Teams'!G$1:I$65536,3,FALSE)</f>
        <v>262-391-6632</v>
      </c>
      <c r="L43" t="str">
        <f>VLOOKUP(I43,'[1]All Teams'!G$1:J$65536,4,FALSE)</f>
        <v>kstoltzinsurance@hotmail.com</v>
      </c>
    </row>
    <row r="44" spans="1:12" x14ac:dyDescent="0.25">
      <c r="C44" s="8" t="s">
        <v>4</v>
      </c>
      <c r="D44" s="2">
        <v>45066</v>
      </c>
      <c r="E44" s="7">
        <v>0.375</v>
      </c>
      <c r="F44" t="s">
        <v>59</v>
      </c>
      <c r="G44" t="s">
        <v>68</v>
      </c>
      <c r="H44" s="6" t="s">
        <v>30</v>
      </c>
      <c r="I44" t="s">
        <v>69</v>
      </c>
      <c r="J44" t="str">
        <f>VLOOKUP(I44,'[1]All Teams'!G$1:H$65536,2,FALSE)</f>
        <v>Kathleen McClain</v>
      </c>
      <c r="K44" t="str">
        <f>VLOOKUP(I44,'[1]All Teams'!G$1:I$65536,3,FALSE)</f>
        <v>414-731-9755</v>
      </c>
      <c r="L44" t="str">
        <f>VLOOKUP(I44,'[1]All Teams'!G$1:J$65536,4,FALSE)</f>
        <v>kmmcclain80@gmail.com</v>
      </c>
    </row>
    <row r="45" spans="1:12" x14ac:dyDescent="0.25">
      <c r="C45" s="8" t="s">
        <v>4</v>
      </c>
      <c r="D45" s="2">
        <v>45073</v>
      </c>
      <c r="E45" s="7">
        <v>0.45833333333333331</v>
      </c>
      <c r="F45" t="s">
        <v>28</v>
      </c>
      <c r="G45" t="s">
        <v>69</v>
      </c>
      <c r="H45" s="6" t="s">
        <v>30</v>
      </c>
      <c r="I45" t="s">
        <v>107</v>
      </c>
      <c r="J45" t="str">
        <f>VLOOKUP(I45,'[1]All Teams'!G$1:H$65536,2,FALSE)</f>
        <v>Nick Koenen</v>
      </c>
      <c r="K45" t="str">
        <f>VLOOKUP(I45,'[1]All Teams'!G$1:I$65536,3,FALSE)</f>
        <v>920-285-7433</v>
      </c>
      <c r="L45" t="str">
        <f>VLOOKUP(I45,'[1]All Teams'!G$1:J$65536,4,FALSE)</f>
        <v>nkkoenen16@gmail.com</v>
      </c>
    </row>
    <row r="46" spans="1:12" x14ac:dyDescent="0.25">
      <c r="A46" s="3">
        <f>A37+1</f>
        <v>6</v>
      </c>
      <c r="B46" t="str">
        <f>VLOOKUP(A46,'Ref Table'!A:B,2,FALSE)</f>
        <v>U-7 SL Piranhas</v>
      </c>
      <c r="J46" t="str">
        <f>VLOOKUP(B46,'[1]All Teams'!G$1:H$65536,2,FALSE)</f>
        <v>Jason Leucht</v>
      </c>
      <c r="K46" t="str">
        <f>VLOOKUP(B46,'[1]All Teams'!G$1:I$65536,3,FALSE)</f>
        <v>414-719-1585</v>
      </c>
      <c r="L46" t="str">
        <f>VLOOKUP(B46,'[1]All Teams'!G$1:J$65536,4,FALSE)</f>
        <v>jason.luecht5@gmail.com</v>
      </c>
    </row>
    <row r="47" spans="1:12" x14ac:dyDescent="0.25">
      <c r="C47" s="10" t="s">
        <v>64</v>
      </c>
      <c r="D47" s="5" t="s">
        <v>1</v>
      </c>
      <c r="E47" s="1" t="s">
        <v>0</v>
      </c>
      <c r="F47" s="1" t="s">
        <v>2</v>
      </c>
      <c r="G47" s="1" t="s">
        <v>9</v>
      </c>
      <c r="H47" s="1"/>
      <c r="I47" s="1" t="s">
        <v>8</v>
      </c>
      <c r="J47" s="4" t="s">
        <v>63</v>
      </c>
      <c r="K47" s="4"/>
    </row>
    <row r="48" spans="1:12" x14ac:dyDescent="0.25">
      <c r="C48" s="8" t="s">
        <v>4</v>
      </c>
      <c r="D48" s="2">
        <v>45031</v>
      </c>
      <c r="E48" s="7">
        <v>0.45833333333333331</v>
      </c>
      <c r="F48" t="s">
        <v>56</v>
      </c>
      <c r="G48" t="s">
        <v>113</v>
      </c>
      <c r="H48" s="6" t="s">
        <v>30</v>
      </c>
      <c r="I48" t="s">
        <v>70</v>
      </c>
      <c r="J48" t="str">
        <f>VLOOKUP(I48,'[1]All Teams'!G$1:H$65536,2,FALSE)</f>
        <v>Jake Lechusz</v>
      </c>
      <c r="K48" t="str">
        <f>VLOOKUP(I48,'[1]All Teams'!G$1:I$65536,3,FALSE)</f>
        <v>262-613-9391</v>
      </c>
      <c r="L48" t="str">
        <f>VLOOKUP(I48,'[1]All Teams'!G$1:J$65536,4,FALSE)</f>
        <v>jakelechusz@gmail.com</v>
      </c>
    </row>
    <row r="49" spans="1:12" x14ac:dyDescent="0.25">
      <c r="C49" s="8" t="s">
        <v>4</v>
      </c>
      <c r="D49" s="2">
        <v>45031</v>
      </c>
      <c r="E49" s="7">
        <v>0.41666666666666669</v>
      </c>
      <c r="F49" t="s">
        <v>59</v>
      </c>
      <c r="G49" t="s">
        <v>114</v>
      </c>
      <c r="H49" s="6" t="s">
        <v>30</v>
      </c>
      <c r="I49" t="s">
        <v>70</v>
      </c>
      <c r="J49" t="str">
        <f>VLOOKUP(I49,'[1]All Teams'!G$1:H$65536,2,FALSE)</f>
        <v>Jake Lechusz</v>
      </c>
      <c r="K49" t="str">
        <f>VLOOKUP(I49,'[1]All Teams'!G$1:I$65536,3,FALSE)</f>
        <v>262-613-9391</v>
      </c>
      <c r="L49" t="str">
        <f>VLOOKUP(I49,'[1]All Teams'!G$1:J$65536,4,FALSE)</f>
        <v>jakelechusz@gmail.com</v>
      </c>
    </row>
    <row r="50" spans="1:12" x14ac:dyDescent="0.25">
      <c r="C50" s="8" t="s">
        <v>4</v>
      </c>
      <c r="D50" s="2">
        <v>45038</v>
      </c>
      <c r="E50" s="7">
        <v>0.5</v>
      </c>
      <c r="F50" t="s">
        <v>56</v>
      </c>
      <c r="G50" t="s">
        <v>115</v>
      </c>
      <c r="H50" s="6" t="s">
        <v>30</v>
      </c>
      <c r="I50" t="s">
        <v>70</v>
      </c>
      <c r="J50" t="str">
        <f>VLOOKUP(I50,'[1]All Teams'!G$1:H$65536,2,FALSE)</f>
        <v>Jake Lechusz</v>
      </c>
      <c r="K50" t="str">
        <f>VLOOKUP(I50,'[1]All Teams'!G$1:I$65536,3,FALSE)</f>
        <v>262-613-9391</v>
      </c>
      <c r="L50" t="str">
        <f>VLOOKUP(I50,'[1]All Teams'!G$1:J$65536,4,FALSE)</f>
        <v>jakelechusz@gmail.com</v>
      </c>
    </row>
    <row r="51" spans="1:12" x14ac:dyDescent="0.25">
      <c r="C51" s="8" t="s">
        <v>4</v>
      </c>
      <c r="D51" s="2">
        <v>45045</v>
      </c>
      <c r="E51" s="7">
        <v>0.54166666666666663</v>
      </c>
      <c r="F51" t="s">
        <v>56</v>
      </c>
      <c r="G51" t="s">
        <v>116</v>
      </c>
      <c r="H51" s="6" t="s">
        <v>30</v>
      </c>
      <c r="I51" t="s">
        <v>70</v>
      </c>
      <c r="J51" t="str">
        <f>VLOOKUP(I51,'[1]All Teams'!G$1:H$65536,2,FALSE)</f>
        <v>Jake Lechusz</v>
      </c>
      <c r="K51" t="str">
        <f>VLOOKUP(I51,'[1]All Teams'!G$1:I$65536,3,FALSE)</f>
        <v>262-613-9391</v>
      </c>
      <c r="L51" t="str">
        <f>VLOOKUP(I51,'[1]All Teams'!G$1:J$65536,4,FALSE)</f>
        <v>jakelechusz@gmail.com</v>
      </c>
    </row>
    <row r="52" spans="1:12" x14ac:dyDescent="0.25">
      <c r="C52" s="8" t="s">
        <v>4</v>
      </c>
      <c r="D52" s="2">
        <v>45052</v>
      </c>
      <c r="E52" s="7">
        <v>0.41666666666666669</v>
      </c>
      <c r="F52" t="s">
        <v>56</v>
      </c>
      <c r="G52" t="s">
        <v>117</v>
      </c>
      <c r="H52" s="6" t="s">
        <v>30</v>
      </c>
      <c r="I52" t="s">
        <v>70</v>
      </c>
      <c r="J52" t="str">
        <f>VLOOKUP(I52,'[1]All Teams'!G$1:H$65536,2,FALSE)</f>
        <v>Jake Lechusz</v>
      </c>
      <c r="K52" t="str">
        <f>VLOOKUP(I52,'[1]All Teams'!G$1:I$65536,3,FALSE)</f>
        <v>262-613-9391</v>
      </c>
      <c r="L52" t="str">
        <f>VLOOKUP(I52,'[1]All Teams'!G$1:J$65536,4,FALSE)</f>
        <v>jakelechusz@gmail.com</v>
      </c>
    </row>
    <row r="53" spans="1:12" x14ac:dyDescent="0.25">
      <c r="C53" s="8" t="s">
        <v>13</v>
      </c>
      <c r="D53" s="2">
        <v>45063</v>
      </c>
      <c r="E53" s="7">
        <v>0.75</v>
      </c>
      <c r="F53" t="s">
        <v>43</v>
      </c>
      <c r="G53" t="s">
        <v>70</v>
      </c>
      <c r="H53" s="6" t="s">
        <v>30</v>
      </c>
      <c r="I53" t="s">
        <v>118</v>
      </c>
      <c r="J53" t="str">
        <f>VLOOKUP(I53,'[1]All Teams'!G$1:H$65536,2,FALSE)</f>
        <v>Kelly Gehring</v>
      </c>
      <c r="K53" t="str">
        <f>VLOOKUP(I53,'[1]All Teams'!G$1:I$65536,3,FALSE)</f>
        <v>262-623-7593</v>
      </c>
      <c r="L53" t="str">
        <f>VLOOKUP(I53,'[1]All Teams'!G$1:J$65536,4,FALSE)</f>
        <v>kgehring12@icloud.com</v>
      </c>
    </row>
    <row r="54" spans="1:12" x14ac:dyDescent="0.25">
      <c r="C54" s="8" t="s">
        <v>4</v>
      </c>
      <c r="D54" s="2">
        <v>45066</v>
      </c>
      <c r="E54" s="7">
        <v>0.41666666666666669</v>
      </c>
      <c r="F54" t="s">
        <v>43</v>
      </c>
      <c r="G54" t="s">
        <v>70</v>
      </c>
      <c r="H54" s="6" t="s">
        <v>30</v>
      </c>
      <c r="I54" t="s">
        <v>119</v>
      </c>
      <c r="J54" t="str">
        <f>VLOOKUP(I54,'[1]All Teams'!G$1:H$65536,2,FALSE)</f>
        <v>Zach Christopherson</v>
      </c>
      <c r="K54" t="str">
        <f>VLOOKUP(I54,'[1]All Teams'!G$1:I$65536,3,FALSE)</f>
        <v>262-224-6607</v>
      </c>
      <c r="L54" t="str">
        <f>VLOOKUP(I54,'[1]All Teams'!G$1:J$65536,4,FALSE)</f>
        <v>zachchristopherson11@gmail.com</v>
      </c>
    </row>
    <row r="55" spans="1:12" x14ac:dyDescent="0.25">
      <c r="C55" s="8" t="s">
        <v>13</v>
      </c>
      <c r="D55" s="2">
        <v>45070</v>
      </c>
      <c r="E55" s="7">
        <v>0.75</v>
      </c>
      <c r="F55" t="s">
        <v>43</v>
      </c>
      <c r="G55" t="s">
        <v>70</v>
      </c>
      <c r="H55" s="6" t="s">
        <v>30</v>
      </c>
      <c r="I55" t="s">
        <v>120</v>
      </c>
      <c r="J55" t="str">
        <f>VLOOKUP(I55,'[1]All Teams'!G$1:H$65536,2,FALSE)</f>
        <v>Brian Kiley</v>
      </c>
      <c r="K55" t="str">
        <f>VLOOKUP(I55,'[1]All Teams'!G$1:I$65536,3,FALSE)</f>
        <v>262-224-1796</v>
      </c>
      <c r="L55" t="str">
        <f>VLOOKUP(I55,'[1]All Teams'!G$1:J$65536,4,FALSE)</f>
        <v>bnkiley@gmail.com</v>
      </c>
    </row>
    <row r="56" spans="1:12" x14ac:dyDescent="0.25">
      <c r="A56" s="3">
        <f>A46+1</f>
        <v>7</v>
      </c>
      <c r="B56" t="str">
        <f>VLOOKUP(A56,'Ref Table'!A:B,2,FALSE)</f>
        <v>U-7 SL Raptors</v>
      </c>
      <c r="J56" t="str">
        <f>VLOOKUP(B56,'[1]All Teams'!G$1:H$65536,2,FALSE)</f>
        <v>Kate Steedman</v>
      </c>
      <c r="K56" t="str">
        <f>VLOOKUP(B56,'[1]All Teams'!G$1:I$65536,3,FALSE)</f>
        <v>608-345-1077</v>
      </c>
      <c r="L56" t="str">
        <f>VLOOKUP(B56,'[1]All Teams'!G$1:J$65536,4,FALSE)</f>
        <v>katy.steedman@gmail.com</v>
      </c>
    </row>
    <row r="57" spans="1:12" x14ac:dyDescent="0.25">
      <c r="C57" s="10" t="s">
        <v>64</v>
      </c>
      <c r="D57" s="5" t="s">
        <v>1</v>
      </c>
      <c r="E57" s="1" t="s">
        <v>0</v>
      </c>
      <c r="F57" s="1" t="s">
        <v>2</v>
      </c>
      <c r="G57" s="1" t="s">
        <v>9</v>
      </c>
      <c r="H57" s="1"/>
      <c r="I57" s="1" t="s">
        <v>8</v>
      </c>
      <c r="J57" s="4" t="s">
        <v>63</v>
      </c>
      <c r="K57" s="4"/>
    </row>
    <row r="58" spans="1:12" x14ac:dyDescent="0.25">
      <c r="C58" s="8" t="s">
        <v>4</v>
      </c>
      <c r="D58" s="2">
        <v>45038</v>
      </c>
      <c r="E58" s="7">
        <v>0.5</v>
      </c>
      <c r="F58" t="s">
        <v>59</v>
      </c>
      <c r="G58" s="9" t="s">
        <v>60</v>
      </c>
      <c r="H58" s="6" t="s">
        <v>30</v>
      </c>
      <c r="I58" s="9" t="s">
        <v>61</v>
      </c>
      <c r="J58" t="str">
        <f>VLOOKUP(I58,'[1]All Teams'!G$1:H$65536,2,FALSE)</f>
        <v>Bill Bumgarner</v>
      </c>
      <c r="K58" t="str">
        <f>VLOOKUP(I58,'[1]All Teams'!G$1:I$65536,3,FALSE)</f>
        <v>262-305-0928</v>
      </c>
      <c r="L58" t="str">
        <f>VLOOKUP(I58,'[1]All Teams'!G$1:J$65536,4,FALSE)</f>
        <v>destruxx@gmail.com</v>
      </c>
    </row>
    <row r="59" spans="1:12" x14ac:dyDescent="0.25">
      <c r="C59" s="8" t="s">
        <v>13</v>
      </c>
      <c r="D59" s="2">
        <v>45042</v>
      </c>
      <c r="E59" s="7">
        <v>0.72916666666666663</v>
      </c>
      <c r="F59" t="s">
        <v>56</v>
      </c>
      <c r="G59" s="9" t="s">
        <v>54</v>
      </c>
      <c r="H59" s="6" t="s">
        <v>30</v>
      </c>
      <c r="I59" s="9" t="s">
        <v>61</v>
      </c>
      <c r="J59" t="str">
        <f>VLOOKUP(I59,'[1]All Teams'!G$1:H$65536,2,FALSE)</f>
        <v>Bill Bumgarner</v>
      </c>
      <c r="K59" t="str">
        <f>VLOOKUP(I59,'[1]All Teams'!G$1:I$65536,3,FALSE)</f>
        <v>262-305-0928</v>
      </c>
      <c r="L59" t="str">
        <f>VLOOKUP(I59,'[1]All Teams'!G$1:J$65536,4,FALSE)</f>
        <v>destruxx@gmail.com</v>
      </c>
    </row>
    <row r="60" spans="1:12" x14ac:dyDescent="0.25">
      <c r="C60" s="8" t="s">
        <v>4</v>
      </c>
      <c r="D60" s="2">
        <v>45045</v>
      </c>
      <c r="E60" s="7">
        <v>0.375</v>
      </c>
      <c r="F60" t="s">
        <v>56</v>
      </c>
      <c r="G60" s="9" t="s">
        <v>62</v>
      </c>
      <c r="H60" s="6" t="s">
        <v>30</v>
      </c>
      <c r="I60" s="9" t="s">
        <v>61</v>
      </c>
      <c r="J60" t="str">
        <f>VLOOKUP(I60,'[1]All Teams'!G$1:H$65536,2,FALSE)</f>
        <v>Bill Bumgarner</v>
      </c>
      <c r="K60" t="str">
        <f>VLOOKUP(I60,'[1]All Teams'!G$1:I$65536,3,FALSE)</f>
        <v>262-305-0928</v>
      </c>
      <c r="L60" t="str">
        <f>VLOOKUP(I60,'[1]All Teams'!G$1:J$65536,4,FALSE)</f>
        <v>destruxx@gmail.com</v>
      </c>
    </row>
    <row r="61" spans="1:12" x14ac:dyDescent="0.25">
      <c r="C61" s="8" t="s">
        <v>4</v>
      </c>
      <c r="D61" s="2">
        <v>45052</v>
      </c>
      <c r="E61" s="7">
        <v>0.41666666666666669</v>
      </c>
      <c r="F61" t="s">
        <v>59</v>
      </c>
      <c r="G61" s="9" t="s">
        <v>53</v>
      </c>
      <c r="H61" s="6" t="s">
        <v>30</v>
      </c>
      <c r="I61" s="9" t="s">
        <v>61</v>
      </c>
      <c r="J61" t="str">
        <f>VLOOKUP(I61,'[1]All Teams'!G$1:H$65536,2,FALSE)</f>
        <v>Bill Bumgarner</v>
      </c>
      <c r="K61" t="str">
        <f>VLOOKUP(I61,'[1]All Teams'!G$1:I$65536,3,FALSE)</f>
        <v>262-305-0928</v>
      </c>
      <c r="L61" t="str">
        <f>VLOOKUP(I61,'[1]All Teams'!G$1:J$65536,4,FALSE)</f>
        <v>destruxx@gmail.com</v>
      </c>
    </row>
    <row r="62" spans="1:12" x14ac:dyDescent="0.25">
      <c r="C62" s="8" t="s">
        <v>13</v>
      </c>
      <c r="D62" s="2">
        <v>45056</v>
      </c>
      <c r="E62" s="7">
        <v>0.75</v>
      </c>
      <c r="F62" t="s">
        <v>6</v>
      </c>
      <c r="G62" s="9" t="s">
        <v>61</v>
      </c>
      <c r="H62" s="6" t="s">
        <v>30</v>
      </c>
      <c r="I62" s="9" t="s">
        <v>55</v>
      </c>
      <c r="J62" t="str">
        <f>VLOOKUP(I62,'[1]All Teams'!G$1:H$65536,2,FALSE)</f>
        <v>Jon Tietz</v>
      </c>
      <c r="K62" t="str">
        <f>VLOOKUP(I62,'[1]All Teams'!G$1:I$65536,3,FALSE)</f>
        <v>920-342-0889</v>
      </c>
      <c r="L62" t="str">
        <f>VLOOKUP(I62,'[1]All Teams'!G$1:J$65536,4,FALSE)</f>
        <v>jontietz09@hotmail.com</v>
      </c>
    </row>
    <row r="63" spans="1:12" x14ac:dyDescent="0.25">
      <c r="C63" s="8" t="s">
        <v>4</v>
      </c>
      <c r="D63" s="2">
        <v>45066</v>
      </c>
      <c r="E63" s="7">
        <v>0.5</v>
      </c>
      <c r="F63" t="s">
        <v>27</v>
      </c>
      <c r="G63" s="9" t="s">
        <v>61</v>
      </c>
      <c r="H63" s="6" t="s">
        <v>30</v>
      </c>
      <c r="I63" s="9" t="s">
        <v>58</v>
      </c>
      <c r="J63" t="str">
        <f>VLOOKUP(I63,'[1]All Teams'!G$1:H$65536,2,FALSE)</f>
        <v>David Zukowski</v>
      </c>
      <c r="K63" t="str">
        <f>VLOOKUP(I63,'[1]All Teams'!G$1:I$65536,3,FALSE)</f>
        <v>414-324-9256</v>
      </c>
      <c r="L63" t="str">
        <f>VLOOKUP(I63,'[1]All Teams'!G$1:J$65536,4,FALSE)</f>
        <v>bevndave@outlook.com</v>
      </c>
    </row>
    <row r="64" spans="1:12" x14ac:dyDescent="0.25">
      <c r="C64" s="8" t="s">
        <v>4</v>
      </c>
      <c r="D64" s="2">
        <v>45073</v>
      </c>
      <c r="E64" s="7">
        <v>0.33333333333333331</v>
      </c>
      <c r="F64" t="s">
        <v>41</v>
      </c>
      <c r="G64" t="s">
        <v>61</v>
      </c>
      <c r="H64" s="6" t="s">
        <v>30</v>
      </c>
      <c r="I64" t="s">
        <v>57</v>
      </c>
      <c r="J64" t="str">
        <f>VLOOKUP(I64,'[1]All Teams'!G$1:H$65536,2,FALSE)</f>
        <v>Justin Goehring</v>
      </c>
      <c r="K64" t="str">
        <f>VLOOKUP(I64,'[1]All Teams'!G$1:I$65536,3,FALSE)</f>
        <v>920-946-1661</v>
      </c>
      <c r="L64" t="str">
        <f>VLOOKUP(I64,'[1]All Teams'!G$1:J$65536,4,FALSE)</f>
        <v>justingoehring@gmail.com</v>
      </c>
    </row>
    <row r="65" spans="1:12" x14ac:dyDescent="0.25">
      <c r="A65" s="3">
        <f>A56+1</f>
        <v>8</v>
      </c>
      <c r="B65" t="str">
        <f>VLOOKUP(A65,'Ref Table'!A:B,2,FALSE)</f>
        <v>U-7 SL Scorpions</v>
      </c>
      <c r="J65" t="str">
        <f>VLOOKUP(B65,'[1]All Teams'!G$1:H$65536,2,FALSE)</f>
        <v>Andrew Rutzen</v>
      </c>
      <c r="K65" t="str">
        <f>VLOOKUP(B65,'[1]All Teams'!G$1:I$65536,3,FALSE)</f>
        <v>262-573-8607</v>
      </c>
      <c r="L65" t="str">
        <f>VLOOKUP(B65,'[1]All Teams'!G$1:J$65536,4,FALSE)</f>
        <v>amrutzen@gmail.com</v>
      </c>
    </row>
    <row r="66" spans="1:12" x14ac:dyDescent="0.25">
      <c r="C66" s="10" t="s">
        <v>64</v>
      </c>
      <c r="D66" s="5" t="s">
        <v>1</v>
      </c>
      <c r="E66" s="1" t="s">
        <v>0</v>
      </c>
      <c r="F66" s="1" t="s">
        <v>2</v>
      </c>
      <c r="G66" s="1" t="s">
        <v>9</v>
      </c>
      <c r="H66" s="1"/>
      <c r="I66" s="1" t="s">
        <v>8</v>
      </c>
      <c r="J66" s="4" t="s">
        <v>63</v>
      </c>
      <c r="K66" s="4"/>
    </row>
    <row r="67" spans="1:12" x14ac:dyDescent="0.25">
      <c r="C67" s="8" t="s">
        <v>4</v>
      </c>
      <c r="D67" s="2">
        <v>45038</v>
      </c>
      <c r="E67" s="7">
        <v>0.5</v>
      </c>
      <c r="F67" t="s">
        <v>27</v>
      </c>
      <c r="G67" s="9" t="s">
        <v>54</v>
      </c>
      <c r="H67" s="6" t="s">
        <v>30</v>
      </c>
      <c r="I67" s="9" t="s">
        <v>62</v>
      </c>
      <c r="J67" t="str">
        <f>VLOOKUP(I67,'[1]All Teams'!G$1:H$65536,2,FALSE)</f>
        <v>Ben Huffmann</v>
      </c>
      <c r="K67" t="str">
        <f>VLOOKUP(I67,'[1]All Teams'!G$1:I$65536,3,FALSE)</f>
        <v>262-617-3228</v>
      </c>
      <c r="L67" t="str">
        <f>VLOOKUP(I67,'[1]All Teams'!G$1:J$65536,4,FALSE)</f>
        <v>benjamenhuffman@gmail.com</v>
      </c>
    </row>
    <row r="68" spans="1:12" x14ac:dyDescent="0.25">
      <c r="C68" s="8" t="s">
        <v>13</v>
      </c>
      <c r="D68" s="2">
        <v>45042</v>
      </c>
      <c r="E68" s="7">
        <v>0.72916666666666663</v>
      </c>
      <c r="F68" t="s">
        <v>56</v>
      </c>
      <c r="G68" s="9" t="s">
        <v>54</v>
      </c>
      <c r="H68" s="6" t="s">
        <v>30</v>
      </c>
      <c r="I68" s="9" t="s">
        <v>61</v>
      </c>
      <c r="J68" t="str">
        <f>VLOOKUP(I68,'[1]All Teams'!G$1:H$65536,2,FALSE)</f>
        <v>Bill Bumgarner</v>
      </c>
      <c r="K68" t="str">
        <f>VLOOKUP(I68,'[1]All Teams'!G$1:I$65536,3,FALSE)</f>
        <v>262-305-0928</v>
      </c>
      <c r="L68" t="str">
        <f>VLOOKUP(I68,'[1]All Teams'!G$1:J$65536,4,FALSE)</f>
        <v>destruxx@gmail.com</v>
      </c>
    </row>
    <row r="69" spans="1:12" x14ac:dyDescent="0.25">
      <c r="C69" s="8" t="s">
        <v>13</v>
      </c>
      <c r="D69" s="2">
        <v>45049</v>
      </c>
      <c r="E69" s="7">
        <v>0.72916666666666663</v>
      </c>
      <c r="F69" t="s">
        <v>56</v>
      </c>
      <c r="G69" s="9" t="s">
        <v>60</v>
      </c>
      <c r="H69" s="6" t="s">
        <v>30</v>
      </c>
      <c r="I69" s="9" t="s">
        <v>54</v>
      </c>
      <c r="J69" t="str">
        <f>VLOOKUP(I69,'[1]All Teams'!G$1:H$65536,2,FALSE)</f>
        <v>Tony Smidl</v>
      </c>
      <c r="K69" t="str">
        <f>VLOOKUP(I69,'[1]All Teams'!G$1:I$65536,3,FALSE)</f>
        <v>262-224-5393</v>
      </c>
      <c r="L69" t="str">
        <f>VLOOKUP(I69,'[1]All Teams'!G$1:J$65536,4,FALSE)</f>
        <v>smidl2smidl@gmail.com</v>
      </c>
    </row>
    <row r="70" spans="1:12" x14ac:dyDescent="0.25">
      <c r="C70" s="8" t="s">
        <v>4</v>
      </c>
      <c r="D70" s="2">
        <v>45052</v>
      </c>
      <c r="E70" s="7">
        <v>0.54166666666666663</v>
      </c>
      <c r="F70" t="s">
        <v>59</v>
      </c>
      <c r="G70" s="9" t="s">
        <v>58</v>
      </c>
      <c r="H70" s="6" t="s">
        <v>30</v>
      </c>
      <c r="I70" s="9" t="s">
        <v>54</v>
      </c>
      <c r="J70" t="str">
        <f>VLOOKUP(I70,'[1]All Teams'!G$1:H$65536,2,FALSE)</f>
        <v>Tony Smidl</v>
      </c>
      <c r="K70" t="str">
        <f>VLOOKUP(I70,'[1]All Teams'!G$1:I$65536,3,FALSE)</f>
        <v>262-224-5393</v>
      </c>
      <c r="L70" t="str">
        <f>VLOOKUP(I70,'[1]All Teams'!G$1:J$65536,4,FALSE)</f>
        <v>smidl2smidl@gmail.com</v>
      </c>
    </row>
    <row r="71" spans="1:12" x14ac:dyDescent="0.25">
      <c r="C71" s="8" t="s">
        <v>4</v>
      </c>
      <c r="D71" s="2">
        <v>45059</v>
      </c>
      <c r="E71" s="7">
        <v>0.375</v>
      </c>
      <c r="F71" t="s">
        <v>41</v>
      </c>
      <c r="G71" s="9" t="s">
        <v>54</v>
      </c>
      <c r="H71" s="6" t="s">
        <v>30</v>
      </c>
      <c r="I71" s="9" t="s">
        <v>57</v>
      </c>
      <c r="J71" t="str">
        <f>VLOOKUP(I71,'[1]All Teams'!G$1:H$65536,2,FALSE)</f>
        <v>Justin Goehring</v>
      </c>
      <c r="K71" t="str">
        <f>VLOOKUP(I71,'[1]All Teams'!G$1:I$65536,3,FALSE)</f>
        <v>920-946-1661</v>
      </c>
      <c r="L71" t="str">
        <f>VLOOKUP(I71,'[1]All Teams'!G$1:J$65536,4,FALSE)</f>
        <v>justingoehring@gmail.com</v>
      </c>
    </row>
    <row r="72" spans="1:12" x14ac:dyDescent="0.25">
      <c r="C72" s="8" t="s">
        <v>13</v>
      </c>
      <c r="D72" s="2">
        <v>45063</v>
      </c>
      <c r="E72" s="7">
        <v>0.72916666666666663</v>
      </c>
      <c r="F72" t="s">
        <v>56</v>
      </c>
      <c r="G72" t="s">
        <v>55</v>
      </c>
      <c r="H72" s="6" t="s">
        <v>30</v>
      </c>
      <c r="I72" t="s">
        <v>54</v>
      </c>
      <c r="J72" t="str">
        <f>VLOOKUP(I72,'[1]All Teams'!G$1:H$65536,2,FALSE)</f>
        <v>Tony Smidl</v>
      </c>
      <c r="K72" t="str">
        <f>VLOOKUP(I72,'[1]All Teams'!G$1:I$65536,3,FALSE)</f>
        <v>262-224-5393</v>
      </c>
      <c r="L72" t="str">
        <f>VLOOKUP(I72,'[1]All Teams'!G$1:J$65536,4,FALSE)</f>
        <v>smidl2smidl@gmail.com</v>
      </c>
    </row>
    <row r="73" spans="1:12" x14ac:dyDescent="0.25">
      <c r="C73" s="8" t="s">
        <v>4</v>
      </c>
      <c r="D73" s="2">
        <v>45066</v>
      </c>
      <c r="E73" s="7">
        <v>0.5</v>
      </c>
      <c r="F73" t="s">
        <v>46</v>
      </c>
      <c r="G73" t="s">
        <v>54</v>
      </c>
      <c r="H73" s="6" t="s">
        <v>30</v>
      </c>
      <c r="I73" t="s">
        <v>53</v>
      </c>
      <c r="J73" t="str">
        <f>VLOOKUP(I73,'[1]All Teams'!G$1:H$65536,2,FALSE)</f>
        <v>Matt Stater</v>
      </c>
      <c r="K73" t="str">
        <f>VLOOKUP(I73,'[1]All Teams'!G$1:I$65536,3,FALSE)</f>
        <v>262-384-1580</v>
      </c>
      <c r="L73" t="str">
        <f>VLOOKUP(I73,'[1]All Teams'!G$1:J$65536,4,FALSE)</f>
        <v>mstater@gmail.com</v>
      </c>
    </row>
    <row r="74" spans="1:12" x14ac:dyDescent="0.25">
      <c r="A74" s="3">
        <f>A65+1</f>
        <v>9</v>
      </c>
      <c r="B74" t="str">
        <f>VLOOKUP(A74,'Ref Table'!A:B,2,FALSE)</f>
        <v>U-7 SL Sharks</v>
      </c>
      <c r="J74" t="str">
        <f>VLOOKUP(B74,'[1]All Teams'!G$1:H$65536,2,FALSE)</f>
        <v>Nathaniel Becker</v>
      </c>
      <c r="K74" t="str">
        <f>VLOOKUP(B74,'[1]All Teams'!G$1:I$65536,3,FALSE)</f>
        <v>262-224-3110</v>
      </c>
      <c r="L74" t="str">
        <f>VLOOKUP(B74,'[1]All Teams'!G$1:J$65536,4,FALSE)</f>
        <v>dcsbecker@hotmail.com</v>
      </c>
    </row>
    <row r="75" spans="1:12" x14ac:dyDescent="0.25">
      <c r="C75" s="10" t="s">
        <v>64</v>
      </c>
      <c r="D75" s="5" t="s">
        <v>1</v>
      </c>
      <c r="E75" s="1" t="s">
        <v>0</v>
      </c>
      <c r="F75" s="1" t="s">
        <v>2</v>
      </c>
      <c r="G75" s="1" t="s">
        <v>9</v>
      </c>
      <c r="H75" s="1"/>
      <c r="I75" s="1" t="s">
        <v>8</v>
      </c>
      <c r="J75" s="4" t="s">
        <v>63</v>
      </c>
      <c r="K75" s="4"/>
    </row>
    <row r="76" spans="1:12" x14ac:dyDescent="0.25">
      <c r="C76" s="8" t="s">
        <v>4</v>
      </c>
      <c r="D76" s="2">
        <v>45031</v>
      </c>
      <c r="E76" s="7">
        <v>0.375</v>
      </c>
      <c r="F76" t="s">
        <v>24</v>
      </c>
      <c r="G76" t="s">
        <v>71</v>
      </c>
      <c r="H76" s="6" t="s">
        <v>30</v>
      </c>
      <c r="I76" t="s">
        <v>121</v>
      </c>
      <c r="J76" t="str">
        <f>VLOOKUP(I76,'[1]All Teams'!G$1:H$65536,2,FALSE)</f>
        <v>Kim Koenen</v>
      </c>
      <c r="K76" t="str">
        <f>VLOOKUP(I76,'[1]All Teams'!G$1:I$65536,3,FALSE)</f>
        <v>920-285-7433</v>
      </c>
      <c r="L76" t="str">
        <f>VLOOKUP(I76,'[1]All Teams'!G$1:J$65536,4,FALSE)</f>
        <v>nkkoenen16@gmail.com</v>
      </c>
    </row>
    <row r="77" spans="1:12" x14ac:dyDescent="0.25">
      <c r="C77" s="8" t="s">
        <v>13</v>
      </c>
      <c r="D77" s="2">
        <v>45035</v>
      </c>
      <c r="E77" s="7">
        <v>0.73958333333333337</v>
      </c>
      <c r="F77" t="s">
        <v>45</v>
      </c>
      <c r="G77" t="s">
        <v>71</v>
      </c>
      <c r="H77" s="6" t="s">
        <v>30</v>
      </c>
      <c r="I77" t="s">
        <v>122</v>
      </c>
      <c r="J77" t="str">
        <f>VLOOKUP(I77,'[1]All Teams'!G$1:H$65536,2,FALSE)</f>
        <v>Trish Hermann</v>
      </c>
      <c r="K77">
        <f>VLOOKUP(I77,'[1]All Teams'!G$1:I$65536,3,FALSE)</f>
        <v>0</v>
      </c>
      <c r="L77" t="str">
        <f>VLOOKUP(I77,'[1]All Teams'!G$1:J$65536,4,FALSE)</f>
        <v>trish.hermann@gmail.com</v>
      </c>
    </row>
    <row r="78" spans="1:12" x14ac:dyDescent="0.25">
      <c r="C78" s="8" t="s">
        <v>4</v>
      </c>
      <c r="D78" s="2">
        <v>45038</v>
      </c>
      <c r="E78" s="7">
        <v>0.54166666666666663</v>
      </c>
      <c r="F78" t="s">
        <v>59</v>
      </c>
      <c r="G78" t="s">
        <v>122</v>
      </c>
      <c r="H78" s="6" t="s">
        <v>30</v>
      </c>
      <c r="I78" t="s">
        <v>71</v>
      </c>
      <c r="J78" t="str">
        <f>VLOOKUP(I78,'[1]All Teams'!G$1:H$65536,2,FALSE)</f>
        <v>Allison Hejdak</v>
      </c>
      <c r="K78" t="str">
        <f>VLOOKUP(I78,'[1]All Teams'!G$1:I$65536,3,FALSE)</f>
        <v>414-520-2145</v>
      </c>
      <c r="L78" t="str">
        <f>VLOOKUP(I78,'[1]All Teams'!G$1:J$65536,4,FALSE)</f>
        <v>allisonhejdak@yahoo.com</v>
      </c>
    </row>
    <row r="79" spans="1:12" x14ac:dyDescent="0.25">
      <c r="C79" s="8" t="s">
        <v>4</v>
      </c>
      <c r="D79" s="2">
        <v>45045</v>
      </c>
      <c r="E79" s="7">
        <v>0.45833333333333331</v>
      </c>
      <c r="F79" t="s">
        <v>56</v>
      </c>
      <c r="G79" t="s">
        <v>123</v>
      </c>
      <c r="H79" s="6" t="s">
        <v>30</v>
      </c>
      <c r="I79" t="s">
        <v>71</v>
      </c>
      <c r="J79" t="str">
        <f>VLOOKUP(I79,'[1]All Teams'!G$1:H$65536,2,FALSE)</f>
        <v>Allison Hejdak</v>
      </c>
      <c r="K79" t="str">
        <f>VLOOKUP(I79,'[1]All Teams'!G$1:I$65536,3,FALSE)</f>
        <v>414-520-2145</v>
      </c>
      <c r="L79" t="str">
        <f>VLOOKUP(I79,'[1]All Teams'!G$1:J$65536,4,FALSE)</f>
        <v>allisonhejdak@yahoo.com</v>
      </c>
    </row>
    <row r="80" spans="1:12" x14ac:dyDescent="0.25">
      <c r="C80" s="8" t="s">
        <v>5</v>
      </c>
      <c r="D80" s="2">
        <v>45057</v>
      </c>
      <c r="E80" s="7">
        <v>0.72916666666666663</v>
      </c>
      <c r="F80" t="s">
        <v>56</v>
      </c>
      <c r="G80" t="s">
        <v>124</v>
      </c>
      <c r="H80" s="6" t="s">
        <v>30</v>
      </c>
      <c r="I80" t="s">
        <v>71</v>
      </c>
      <c r="J80" t="str">
        <f>VLOOKUP(I80,'[1]All Teams'!G$1:H$65536,2,FALSE)</f>
        <v>Allison Hejdak</v>
      </c>
      <c r="K80" t="str">
        <f>VLOOKUP(I80,'[1]All Teams'!G$1:I$65536,3,FALSE)</f>
        <v>414-520-2145</v>
      </c>
      <c r="L80" t="str">
        <f>VLOOKUP(I80,'[1]All Teams'!G$1:J$65536,4,FALSE)</f>
        <v>allisonhejdak@yahoo.com</v>
      </c>
    </row>
    <row r="81" spans="1:12" x14ac:dyDescent="0.25">
      <c r="C81" s="8" t="s">
        <v>4</v>
      </c>
      <c r="D81" s="2">
        <v>45066</v>
      </c>
      <c r="E81" s="7">
        <v>0.45833333333333331</v>
      </c>
      <c r="F81" t="s">
        <v>59</v>
      </c>
      <c r="G81" t="s">
        <v>125</v>
      </c>
      <c r="H81" s="6" t="s">
        <v>30</v>
      </c>
      <c r="I81" t="s">
        <v>71</v>
      </c>
      <c r="J81" t="str">
        <f>VLOOKUP(I81,'[1]All Teams'!G$1:H$65536,2,FALSE)</f>
        <v>Allison Hejdak</v>
      </c>
      <c r="K81" t="str">
        <f>VLOOKUP(I81,'[1]All Teams'!G$1:I$65536,3,FALSE)</f>
        <v>414-520-2145</v>
      </c>
      <c r="L81" t="str">
        <f>VLOOKUP(I81,'[1]All Teams'!G$1:J$65536,4,FALSE)</f>
        <v>allisonhejdak@yahoo.com</v>
      </c>
    </row>
    <row r="82" spans="1:12" x14ac:dyDescent="0.25">
      <c r="C82" s="8" t="s">
        <v>4</v>
      </c>
      <c r="D82" s="2">
        <v>45073</v>
      </c>
      <c r="E82" s="7">
        <v>0.375</v>
      </c>
      <c r="F82" t="s">
        <v>44</v>
      </c>
      <c r="G82" t="s">
        <v>71</v>
      </c>
      <c r="H82" s="6" t="s">
        <v>30</v>
      </c>
      <c r="I82" t="s">
        <v>126</v>
      </c>
      <c r="J82" t="str">
        <f>VLOOKUP(I82,'[1]All Teams'!G$1:H$65536,2,FALSE)</f>
        <v>Molly Herbolsheimer</v>
      </c>
      <c r="K82">
        <f>VLOOKUP(I82,'[1]All Teams'!G$1:I$65536,3,FALSE)</f>
        <v>0</v>
      </c>
      <c r="L82" t="str">
        <f>VLOOKUP(I82,'[1]All Teams'!G$1:J$65536,4,FALSE)</f>
        <v>mollydce@yahoo.com</v>
      </c>
    </row>
    <row r="83" spans="1:12" x14ac:dyDescent="0.25">
      <c r="A83" s="3">
        <f>A74+1</f>
        <v>10</v>
      </c>
      <c r="B83" t="str">
        <f>VLOOKUP(A83,'Ref Table'!A:B,2,FALSE)</f>
        <v>U-8 SL Arsenal</v>
      </c>
      <c r="J83" t="str">
        <f>VLOOKUP(B83,'[1]All Teams'!G$1:H$65536,2,FALSE)</f>
        <v>Ben Huffmann</v>
      </c>
      <c r="K83" t="str">
        <f>VLOOKUP(B83,'[1]All Teams'!G$1:I$65536,3,FALSE)</f>
        <v>262-617-3228</v>
      </c>
      <c r="L83" t="str">
        <f>VLOOKUP(B83,'[1]All Teams'!G$1:J$65536,4,FALSE)</f>
        <v>benjamenhuffman@gmail.com</v>
      </c>
    </row>
    <row r="84" spans="1:12" x14ac:dyDescent="0.25">
      <c r="C84" s="10" t="s">
        <v>64</v>
      </c>
      <c r="D84" s="5" t="s">
        <v>1</v>
      </c>
      <c r="E84" s="1" t="s">
        <v>0</v>
      </c>
      <c r="F84" s="1" t="s">
        <v>2</v>
      </c>
      <c r="G84" s="1" t="s">
        <v>9</v>
      </c>
      <c r="H84" s="1"/>
      <c r="I84" s="1" t="s">
        <v>8</v>
      </c>
      <c r="J84" s="4" t="s">
        <v>63</v>
      </c>
      <c r="K84" s="4"/>
    </row>
    <row r="85" spans="1:12" x14ac:dyDescent="0.25">
      <c r="C85" s="8" t="s">
        <v>4</v>
      </c>
      <c r="D85" s="2">
        <v>45031</v>
      </c>
      <c r="E85" s="7">
        <v>0.41666666666666669</v>
      </c>
      <c r="F85" t="s">
        <v>49</v>
      </c>
      <c r="G85" t="s">
        <v>72</v>
      </c>
      <c r="H85" s="6" t="s">
        <v>30</v>
      </c>
      <c r="I85" t="s">
        <v>127</v>
      </c>
      <c r="J85" t="str">
        <f>VLOOKUP(I85,'[1]All Teams'!G$1:H$65536,2,FALSE)</f>
        <v>Brittany Boyer</v>
      </c>
      <c r="K85" t="str">
        <f>VLOOKUP(I85,'[1]All Teams'!G$1:I$65536,3,FALSE)</f>
        <v>262-247-1029</v>
      </c>
      <c r="L85" t="str">
        <f>VLOOKUP(I85,'[1]All Teams'!G$1:J$65536,4,FALSE)</f>
        <v>bboyer@kmymca.org</v>
      </c>
    </row>
    <row r="86" spans="1:12" x14ac:dyDescent="0.25">
      <c r="C86" s="8" t="s">
        <v>4</v>
      </c>
      <c r="D86" s="2">
        <v>45038</v>
      </c>
      <c r="E86" s="7">
        <v>0.375</v>
      </c>
      <c r="F86" t="s">
        <v>49</v>
      </c>
      <c r="G86" t="s">
        <v>72</v>
      </c>
      <c r="H86" s="6" t="s">
        <v>30</v>
      </c>
      <c r="I86" t="s">
        <v>125</v>
      </c>
      <c r="J86" t="str">
        <f>VLOOKUP(I86,'[1]All Teams'!G$1:H$65536,2,FALSE)</f>
        <v>Brittany Boyer</v>
      </c>
      <c r="K86" t="str">
        <f>VLOOKUP(I86,'[1]All Teams'!G$1:I$65536,3,FALSE)</f>
        <v>262-247-1029</v>
      </c>
      <c r="L86" t="str">
        <f>VLOOKUP(I86,'[1]All Teams'!G$1:J$65536,4,FALSE)</f>
        <v>bboyer@kmymca.org</v>
      </c>
    </row>
    <row r="87" spans="1:12" x14ac:dyDescent="0.25">
      <c r="C87" s="8" t="s">
        <v>4</v>
      </c>
      <c r="D87" s="2">
        <v>45045</v>
      </c>
      <c r="E87" s="7">
        <v>0.5</v>
      </c>
      <c r="F87" t="s">
        <v>27</v>
      </c>
      <c r="G87" t="s">
        <v>72</v>
      </c>
      <c r="H87" s="6" t="s">
        <v>30</v>
      </c>
      <c r="I87" t="s">
        <v>128</v>
      </c>
      <c r="J87" t="str">
        <f>VLOOKUP(I87,'[1]All Teams'!G$1:H$65536,2,FALSE)</f>
        <v>James Morrow</v>
      </c>
      <c r="K87" t="str">
        <f>VLOOKUP(I87,'[1]All Teams'!G$1:I$65536,3,FALSE)</f>
        <v>414-426-6515</v>
      </c>
      <c r="L87" t="str">
        <f>VLOOKUP(I87,'[1]All Teams'!G$1:J$65536,4,FALSE)</f>
        <v>jamesmorrow411@gmail.com</v>
      </c>
    </row>
    <row r="88" spans="1:12" x14ac:dyDescent="0.25">
      <c r="C88" s="8" t="s">
        <v>4</v>
      </c>
      <c r="D88" s="2">
        <v>45052</v>
      </c>
      <c r="E88" s="7">
        <v>0.45833333333333331</v>
      </c>
      <c r="F88" t="s">
        <v>59</v>
      </c>
      <c r="G88" t="s">
        <v>129</v>
      </c>
      <c r="H88" s="6" t="s">
        <v>30</v>
      </c>
      <c r="I88" t="s">
        <v>72</v>
      </c>
      <c r="J88" t="str">
        <f>VLOOKUP(I88,'[1]All Teams'!G$1:H$65536,2,FALSE)</f>
        <v>Josh Waszak</v>
      </c>
      <c r="K88" t="str">
        <f>VLOOKUP(I88,'[1]All Teams'!G$1:I$65536,3,FALSE)</f>
        <v>414-659-3971</v>
      </c>
      <c r="L88" t="str">
        <f>VLOOKUP(I88,'[1]All Teams'!G$1:J$65536,4,FALSE)</f>
        <v>joshwaszak@sbcglobal.net</v>
      </c>
    </row>
    <row r="89" spans="1:12" x14ac:dyDescent="0.25">
      <c r="C89" s="8" t="s">
        <v>4</v>
      </c>
      <c r="D89" s="2">
        <v>45059</v>
      </c>
      <c r="E89" s="7">
        <v>0.41666666666666669</v>
      </c>
      <c r="F89" t="s">
        <v>56</v>
      </c>
      <c r="G89" t="s">
        <v>130</v>
      </c>
      <c r="H89" s="6" t="s">
        <v>30</v>
      </c>
      <c r="I89" t="s">
        <v>72</v>
      </c>
      <c r="J89" t="str">
        <f>VLOOKUP(I89,'[1]All Teams'!G$1:H$65536,2,FALSE)</f>
        <v>Josh Waszak</v>
      </c>
      <c r="K89" t="str">
        <f>VLOOKUP(I89,'[1]All Teams'!G$1:I$65536,3,FALSE)</f>
        <v>414-659-3971</v>
      </c>
      <c r="L89" t="str">
        <f>VLOOKUP(I89,'[1]All Teams'!G$1:J$65536,4,FALSE)</f>
        <v>joshwaszak@sbcglobal.net</v>
      </c>
    </row>
    <row r="90" spans="1:12" x14ac:dyDescent="0.25">
      <c r="C90" s="8" t="s">
        <v>4</v>
      </c>
      <c r="D90" s="2">
        <v>45066</v>
      </c>
      <c r="E90" s="7">
        <v>0.41666666666666669</v>
      </c>
      <c r="F90" t="s">
        <v>59</v>
      </c>
      <c r="G90" t="s">
        <v>122</v>
      </c>
      <c r="H90" s="6" t="s">
        <v>30</v>
      </c>
      <c r="I90" t="s">
        <v>72</v>
      </c>
      <c r="J90" t="str">
        <f>VLOOKUP(I90,'[1]All Teams'!G$1:H$65536,2,FALSE)</f>
        <v>Josh Waszak</v>
      </c>
      <c r="K90" t="str">
        <f>VLOOKUP(I90,'[1]All Teams'!G$1:I$65536,3,FALSE)</f>
        <v>414-659-3971</v>
      </c>
      <c r="L90" t="str">
        <f>VLOOKUP(I90,'[1]All Teams'!G$1:J$65536,4,FALSE)</f>
        <v>joshwaszak@sbcglobal.net</v>
      </c>
    </row>
    <row r="91" spans="1:12" x14ac:dyDescent="0.25">
      <c r="C91" s="8" t="s">
        <v>5</v>
      </c>
      <c r="D91" s="2">
        <v>45071</v>
      </c>
      <c r="E91" s="7">
        <v>0.72916666666666663</v>
      </c>
      <c r="F91" t="s">
        <v>25</v>
      </c>
      <c r="G91" t="s">
        <v>72</v>
      </c>
      <c r="H91" s="6" t="s">
        <v>30</v>
      </c>
      <c r="I91" t="s">
        <v>123</v>
      </c>
      <c r="J91" t="str">
        <f>VLOOKUP(I91,'[1]All Teams'!G$1:H$65536,2,FALSE)</f>
        <v>Rachel Chapman</v>
      </c>
      <c r="K91" t="str">
        <f>VLOOKUP(I91,'[1]All Teams'!G$1:I$65536,3,FALSE)</f>
        <v>262-424-1613</v>
      </c>
      <c r="L91" t="str">
        <f>VLOOKUP(I91,'[1]All Teams'!G$1:J$65536,4,FALSE)</f>
        <v>rpatti425@yahoo.com</v>
      </c>
    </row>
    <row r="92" spans="1:12" x14ac:dyDescent="0.25">
      <c r="A92" s="3">
        <f>A83+1</f>
        <v>11</v>
      </c>
      <c r="B92" t="str">
        <f>VLOOKUP(A92,'Ref Table'!A:B,2,FALSE)</f>
        <v>U-8 SL Avengers</v>
      </c>
      <c r="J92" t="str">
        <f>VLOOKUP(B92,'[1]All Teams'!G$1:H$65536,2,FALSE)</f>
        <v>Christy Schuette</v>
      </c>
      <c r="K92" t="str">
        <f>VLOOKUP(B92,'[1]All Teams'!G$1:I$65536,3,FALSE)</f>
        <v>262-224-1399</v>
      </c>
      <c r="L92" t="str">
        <f>VLOOKUP(B92,'[1]All Teams'!G$1:J$65536,4,FALSE)</f>
        <v>christyschuette14@gmail.com</v>
      </c>
    </row>
    <row r="93" spans="1:12" x14ac:dyDescent="0.25">
      <c r="C93" s="10" t="s">
        <v>64</v>
      </c>
      <c r="D93" s="5" t="s">
        <v>1</v>
      </c>
      <c r="E93" s="1" t="s">
        <v>0</v>
      </c>
      <c r="F93" s="1" t="s">
        <v>2</v>
      </c>
      <c r="G93" s="1" t="s">
        <v>9</v>
      </c>
      <c r="H93" s="1"/>
      <c r="I93" s="1" t="s">
        <v>8</v>
      </c>
      <c r="J93" s="4" t="s">
        <v>63</v>
      </c>
      <c r="K93" s="4"/>
    </row>
    <row r="94" spans="1:12" x14ac:dyDescent="0.25">
      <c r="C94" s="8" t="s">
        <v>4</v>
      </c>
      <c r="D94" s="2">
        <v>45031</v>
      </c>
      <c r="E94" s="7">
        <v>0.375</v>
      </c>
      <c r="F94" t="s">
        <v>39</v>
      </c>
      <c r="G94" t="s">
        <v>131</v>
      </c>
      <c r="H94" s="6" t="s">
        <v>30</v>
      </c>
      <c r="I94" t="s">
        <v>73</v>
      </c>
      <c r="J94" t="str">
        <f>VLOOKUP(I94,'[1]All Teams'!G$1:H$65536,2,FALSE)</f>
        <v>Erik Reyes</v>
      </c>
      <c r="K94" t="str">
        <f>VLOOKUP(I94,'[1]All Teams'!G$1:I$65536,3,FALSE)</f>
        <v>262-623-8134</v>
      </c>
      <c r="L94" t="str">
        <f>VLOOKUP(I94,'[1]All Teams'!G$1:J$65536,4,FALSE)</f>
        <v>erey0212@gmail.com</v>
      </c>
    </row>
    <row r="95" spans="1:12" x14ac:dyDescent="0.25">
      <c r="C95" s="8" t="s">
        <v>4</v>
      </c>
      <c r="D95" s="2">
        <v>45038</v>
      </c>
      <c r="E95" s="7">
        <v>0.375</v>
      </c>
      <c r="F95" t="s">
        <v>20</v>
      </c>
      <c r="G95" t="s">
        <v>132</v>
      </c>
      <c r="H95" s="6" t="s">
        <v>30</v>
      </c>
      <c r="I95" t="s">
        <v>73</v>
      </c>
      <c r="J95" t="str">
        <f>VLOOKUP(I95,'[1]All Teams'!G$1:H$65536,2,FALSE)</f>
        <v>Erik Reyes</v>
      </c>
      <c r="K95" t="str">
        <f>VLOOKUP(I95,'[1]All Teams'!G$1:I$65536,3,FALSE)</f>
        <v>262-623-8134</v>
      </c>
      <c r="L95" t="str">
        <f>VLOOKUP(I95,'[1]All Teams'!G$1:J$65536,4,FALSE)</f>
        <v>erey0212@gmail.com</v>
      </c>
    </row>
    <row r="96" spans="1:12" x14ac:dyDescent="0.25">
      <c r="C96" s="8" t="s">
        <v>4</v>
      </c>
      <c r="D96" s="2">
        <v>45045</v>
      </c>
      <c r="E96" s="7">
        <v>0.375</v>
      </c>
      <c r="F96" t="s">
        <v>20</v>
      </c>
      <c r="G96" t="s">
        <v>133</v>
      </c>
      <c r="H96" s="6" t="s">
        <v>30</v>
      </c>
      <c r="I96" t="s">
        <v>73</v>
      </c>
      <c r="J96" t="str">
        <f>VLOOKUP(I96,'[1]All Teams'!G$1:H$65536,2,FALSE)</f>
        <v>Erik Reyes</v>
      </c>
      <c r="K96" t="str">
        <f>VLOOKUP(I96,'[1]All Teams'!G$1:I$65536,3,FALSE)</f>
        <v>262-623-8134</v>
      </c>
      <c r="L96" t="str">
        <f>VLOOKUP(I96,'[1]All Teams'!G$1:J$65536,4,FALSE)</f>
        <v>erey0212@gmail.com</v>
      </c>
    </row>
    <row r="97" spans="1:12" x14ac:dyDescent="0.25">
      <c r="C97" s="8" t="s">
        <v>4</v>
      </c>
      <c r="D97" s="2">
        <v>45052</v>
      </c>
      <c r="E97" s="7">
        <v>0.5</v>
      </c>
      <c r="F97" t="s">
        <v>20</v>
      </c>
      <c r="G97" t="s">
        <v>134</v>
      </c>
      <c r="H97" s="6" t="s">
        <v>30</v>
      </c>
      <c r="I97" t="s">
        <v>73</v>
      </c>
      <c r="J97" t="str">
        <f>VLOOKUP(I97,'[1]All Teams'!G$1:H$65536,2,FALSE)</f>
        <v>Erik Reyes</v>
      </c>
      <c r="K97" t="str">
        <f>VLOOKUP(I97,'[1]All Teams'!G$1:I$65536,3,FALSE)</f>
        <v>262-623-8134</v>
      </c>
      <c r="L97" t="str">
        <f>VLOOKUP(I97,'[1]All Teams'!G$1:J$65536,4,FALSE)</f>
        <v>erey0212@gmail.com</v>
      </c>
    </row>
    <row r="98" spans="1:12" x14ac:dyDescent="0.25">
      <c r="C98" s="8" t="s">
        <v>4</v>
      </c>
      <c r="D98" s="2">
        <v>45059</v>
      </c>
      <c r="E98" s="7">
        <v>0.375</v>
      </c>
      <c r="F98" t="s">
        <v>38</v>
      </c>
      <c r="G98" t="s">
        <v>73</v>
      </c>
      <c r="H98" s="6" t="s">
        <v>30</v>
      </c>
      <c r="I98" t="s">
        <v>135</v>
      </c>
      <c r="J98" t="str">
        <f>VLOOKUP(I98,'[1]All Teams'!G$1:H$65536,2,FALSE)</f>
        <v>Antonio Gurrola</v>
      </c>
      <c r="K98" t="str">
        <f>VLOOKUP(I98,'[1]All Teams'!G$1:I$65536,3,FALSE)</f>
        <v>262-689-7214</v>
      </c>
      <c r="L98" t="str">
        <f>VLOOKUP(I98,'[1]All Teams'!G$1:J$65536,4,FALSE)</f>
        <v>agurrola15@gmail.com</v>
      </c>
    </row>
    <row r="99" spans="1:12" x14ac:dyDescent="0.25">
      <c r="C99" s="8" t="s">
        <v>4</v>
      </c>
      <c r="D99" s="2">
        <v>45066</v>
      </c>
      <c r="E99" s="7">
        <v>0.375</v>
      </c>
      <c r="F99" t="s">
        <v>17</v>
      </c>
      <c r="G99" t="s">
        <v>73</v>
      </c>
      <c r="H99" s="6" t="s">
        <v>30</v>
      </c>
      <c r="I99" t="s">
        <v>136</v>
      </c>
      <c r="J99" t="str">
        <f>VLOOKUP(I99,'[1]All Teams'!G$1:H$65536,2,FALSE)</f>
        <v>Derek Lechner</v>
      </c>
      <c r="K99" t="str">
        <f>VLOOKUP(I99,'[1]All Teams'!G$1:I$65536,3,FALSE)</f>
        <v>262-224-0527</v>
      </c>
      <c r="L99" t="str">
        <f>VLOOKUP(I99,'[1]All Teams'!G$1:J$65536,4,FALSE)</f>
        <v>dereklechner@gmail.com</v>
      </c>
    </row>
    <row r="100" spans="1:12" x14ac:dyDescent="0.25">
      <c r="C100" s="8" t="s">
        <v>4</v>
      </c>
      <c r="D100" s="2">
        <v>45073</v>
      </c>
      <c r="E100" s="7">
        <v>0.4375</v>
      </c>
      <c r="F100" t="s">
        <v>19</v>
      </c>
      <c r="G100" t="s">
        <v>73</v>
      </c>
      <c r="H100" s="6" t="s">
        <v>30</v>
      </c>
      <c r="I100" t="s">
        <v>137</v>
      </c>
      <c r="J100" t="str">
        <f>VLOOKUP(I100,'[1]All Teams'!G$1:H$65536,2,FALSE)</f>
        <v>Micah Koch</v>
      </c>
      <c r="K100" t="str">
        <f>VLOOKUP(I100,'[1]All Teams'!G$1:I$65536,3,FALSE)</f>
        <v>920-296-3385</v>
      </c>
      <c r="L100" t="str">
        <f>VLOOKUP(I100,'[1]All Teams'!G$1:J$65536,4,FALSE)</f>
        <v>mk13ss11@yahoo.com</v>
      </c>
    </row>
    <row r="101" spans="1:12" x14ac:dyDescent="0.25">
      <c r="A101" s="3">
        <f>A92+1</f>
        <v>12</v>
      </c>
      <c r="B101" t="str">
        <f>VLOOKUP(A101,'Ref Table'!A:B,2,FALSE)</f>
        <v>U-8 SL Bears</v>
      </c>
      <c r="J101" t="str">
        <f>VLOOKUP(B101,'[1]All Teams'!G$1:H$65536,2,FALSE)</f>
        <v>James Morrow</v>
      </c>
      <c r="K101" t="str">
        <f>VLOOKUP(B101,'[1]All Teams'!G$1:I$65536,3,FALSE)</f>
        <v>414-426-6515</v>
      </c>
      <c r="L101" t="str">
        <f>VLOOKUP(B101,'[1]All Teams'!G$1:J$65536,4,FALSE)</f>
        <v>jamesmorrow411@gmail.com</v>
      </c>
    </row>
    <row r="102" spans="1:12" x14ac:dyDescent="0.25">
      <c r="C102" s="10" t="s">
        <v>64</v>
      </c>
      <c r="D102" s="5" t="s">
        <v>1</v>
      </c>
      <c r="E102" s="1" t="s">
        <v>0</v>
      </c>
      <c r="F102" s="1" t="s">
        <v>2</v>
      </c>
      <c r="G102" s="1" t="s">
        <v>9</v>
      </c>
      <c r="H102" s="1"/>
      <c r="I102" s="1" t="s">
        <v>8</v>
      </c>
      <c r="J102" s="4" t="s">
        <v>63</v>
      </c>
      <c r="K102" s="4"/>
    </row>
    <row r="103" spans="1:12" x14ac:dyDescent="0.25">
      <c r="C103" s="8" t="s">
        <v>4</v>
      </c>
      <c r="D103" s="2">
        <v>45031</v>
      </c>
      <c r="E103" s="7">
        <v>0.375</v>
      </c>
      <c r="F103" t="s">
        <v>21</v>
      </c>
      <c r="G103" t="s">
        <v>74</v>
      </c>
      <c r="H103" s="6" t="s">
        <v>30</v>
      </c>
      <c r="I103" t="s">
        <v>138</v>
      </c>
      <c r="J103" t="str">
        <f>VLOOKUP(I103,'[1]All Teams'!G$1:H$65536,2,FALSE)</f>
        <v>Keith mcnamee</v>
      </c>
      <c r="K103">
        <f>VLOOKUP(I103,'[1]All Teams'!G$1:I$65536,3,FALSE)</f>
        <v>0</v>
      </c>
      <c r="L103" t="str">
        <f>VLOOKUP(I103,'[1]All Teams'!G$1:J$65536,4,FALSE)</f>
        <v>kmcnamee@clcbuild.com</v>
      </c>
    </row>
    <row r="104" spans="1:12" x14ac:dyDescent="0.25">
      <c r="C104" s="8" t="s">
        <v>4</v>
      </c>
      <c r="D104" s="2">
        <v>45038</v>
      </c>
      <c r="E104" s="7">
        <v>0.5625</v>
      </c>
      <c r="F104" t="s">
        <v>20</v>
      </c>
      <c r="G104" t="s">
        <v>139</v>
      </c>
      <c r="H104" s="6" t="s">
        <v>30</v>
      </c>
      <c r="I104" t="s">
        <v>74</v>
      </c>
      <c r="J104" t="str">
        <f>VLOOKUP(I104,'[1]All Teams'!G$1:H$65536,2,FALSE)</f>
        <v>Rachael Kaul</v>
      </c>
      <c r="K104" t="str">
        <f>VLOOKUP(I104,'[1]All Teams'!G$1:I$65536,3,FALSE)</f>
        <v>920-246-9829</v>
      </c>
      <c r="L104" t="str">
        <f>VLOOKUP(I104,'[1]All Teams'!G$1:J$65536,4,FALSE)</f>
        <v>kaulrv12@yahoo.com</v>
      </c>
    </row>
    <row r="105" spans="1:12" x14ac:dyDescent="0.25">
      <c r="C105" s="8" t="s">
        <v>4</v>
      </c>
      <c r="D105" s="2">
        <v>45045</v>
      </c>
      <c r="E105" s="7">
        <v>0.5</v>
      </c>
      <c r="F105" t="s">
        <v>18</v>
      </c>
      <c r="G105" t="s">
        <v>74</v>
      </c>
      <c r="H105" s="6" t="s">
        <v>30</v>
      </c>
      <c r="I105" t="s">
        <v>140</v>
      </c>
      <c r="J105" t="str">
        <f>VLOOKUP(I105,'[1]All Teams'!G$1:H$65536,2,FALSE)</f>
        <v>Justin Ladwig</v>
      </c>
      <c r="K105" t="str">
        <f>VLOOKUP(I105,'[1]All Teams'!G$1:I$65536,3,FALSE)</f>
        <v>414-202-6365</v>
      </c>
      <c r="L105" t="str">
        <f>VLOOKUP(I105,'[1]All Teams'!G$1:J$65536,4,FALSE)</f>
        <v>justinladwig25@gmail.com</v>
      </c>
    </row>
    <row r="106" spans="1:12" x14ac:dyDescent="0.25">
      <c r="C106" s="8" t="s">
        <v>4</v>
      </c>
      <c r="D106" s="2">
        <v>45052</v>
      </c>
      <c r="E106" s="7">
        <v>0.4375</v>
      </c>
      <c r="F106" t="s">
        <v>39</v>
      </c>
      <c r="G106" t="s">
        <v>141</v>
      </c>
      <c r="H106" s="6" t="s">
        <v>30</v>
      </c>
      <c r="I106" t="s">
        <v>74</v>
      </c>
      <c r="J106" t="str">
        <f>VLOOKUP(I106,'[1]All Teams'!G$1:H$65536,2,FALSE)</f>
        <v>Rachael Kaul</v>
      </c>
      <c r="K106" t="str">
        <f>VLOOKUP(I106,'[1]All Teams'!G$1:I$65536,3,FALSE)</f>
        <v>920-246-9829</v>
      </c>
      <c r="L106" t="str">
        <f>VLOOKUP(I106,'[1]All Teams'!G$1:J$65536,4,FALSE)</f>
        <v>kaulrv12@yahoo.com</v>
      </c>
    </row>
    <row r="107" spans="1:12" x14ac:dyDescent="0.25">
      <c r="C107" s="8" t="s">
        <v>4</v>
      </c>
      <c r="D107" s="2">
        <v>45059</v>
      </c>
      <c r="E107" s="7">
        <v>0.4375</v>
      </c>
      <c r="F107" t="s">
        <v>39</v>
      </c>
      <c r="G107" t="s">
        <v>142</v>
      </c>
      <c r="H107" s="6" t="s">
        <v>30</v>
      </c>
      <c r="I107" t="s">
        <v>74</v>
      </c>
      <c r="J107" t="str">
        <f>VLOOKUP(I107,'[1]All Teams'!G$1:H$65536,2,FALSE)</f>
        <v>Rachael Kaul</v>
      </c>
      <c r="K107" t="str">
        <f>VLOOKUP(I107,'[1]All Teams'!G$1:I$65536,3,FALSE)</f>
        <v>920-246-9829</v>
      </c>
      <c r="L107" t="str">
        <f>VLOOKUP(I107,'[1]All Teams'!G$1:J$65536,4,FALSE)</f>
        <v>kaulrv12@yahoo.com</v>
      </c>
    </row>
    <row r="108" spans="1:12" x14ac:dyDescent="0.25">
      <c r="C108" s="8" t="s">
        <v>5</v>
      </c>
      <c r="D108" s="2">
        <v>45064</v>
      </c>
      <c r="E108" s="7">
        <v>0.72916666666666663</v>
      </c>
      <c r="F108" t="s">
        <v>39</v>
      </c>
      <c r="G108" t="s">
        <v>75</v>
      </c>
      <c r="H108" s="6" t="s">
        <v>30</v>
      </c>
      <c r="I108" t="s">
        <v>74</v>
      </c>
      <c r="J108" t="str">
        <f>VLOOKUP(I108,'[1]All Teams'!G$1:H$65536,2,FALSE)</f>
        <v>Rachael Kaul</v>
      </c>
      <c r="K108" t="str">
        <f>VLOOKUP(I108,'[1]All Teams'!G$1:I$65536,3,FALSE)</f>
        <v>920-246-9829</v>
      </c>
      <c r="L108" t="str">
        <f>VLOOKUP(I108,'[1]All Teams'!G$1:J$65536,4,FALSE)</f>
        <v>kaulrv12@yahoo.com</v>
      </c>
    </row>
    <row r="109" spans="1:12" x14ac:dyDescent="0.25">
      <c r="C109" s="8" t="s">
        <v>4</v>
      </c>
      <c r="D109" s="2">
        <v>45066</v>
      </c>
      <c r="E109" s="7">
        <v>0.4375</v>
      </c>
      <c r="F109" t="s">
        <v>40</v>
      </c>
      <c r="G109" t="s">
        <v>74</v>
      </c>
      <c r="H109" s="6" t="s">
        <v>30</v>
      </c>
      <c r="I109" t="s">
        <v>143</v>
      </c>
      <c r="J109" t="str">
        <f>VLOOKUP(I109,'[1]All Teams'!G$1:H$65536,2,FALSE)</f>
        <v>Adam Ludovic</v>
      </c>
      <c r="K109" t="str">
        <f>VLOOKUP(I109,'[1]All Teams'!G$1:I$65536,3,FALSE)</f>
        <v>920-960-7112</v>
      </c>
      <c r="L109" t="str">
        <f>VLOOKUP(I109,'[1]All Teams'!G$1:J$65536,4,FALSE)</f>
        <v>adam.ludovic@gmail.com</v>
      </c>
    </row>
    <row r="110" spans="1:12" x14ac:dyDescent="0.25">
      <c r="A110" s="3">
        <f>A101+1</f>
        <v>13</v>
      </c>
      <c r="B110" t="str">
        <f>VLOOKUP(A110,'Ref Table'!A:B,2,FALSE)</f>
        <v>U-8 SL Cardinals</v>
      </c>
      <c r="J110" t="str">
        <f>VLOOKUP(B110,'[1]All Teams'!G$1:H$65536,2,FALSE)</f>
        <v>Jason Holz</v>
      </c>
      <c r="K110" t="str">
        <f>VLOOKUP(B110,'[1]All Teams'!G$1:I$65536,3,FALSE)</f>
        <v>262-308-6964</v>
      </c>
      <c r="L110" t="str">
        <f>VLOOKUP(B110,'[1]All Teams'!G$1:J$65536,4,FALSE)</f>
        <v>jaholz001@yahoo.com</v>
      </c>
    </row>
    <row r="111" spans="1:12" x14ac:dyDescent="0.25">
      <c r="C111" s="10" t="s">
        <v>64</v>
      </c>
      <c r="D111" s="5" t="s">
        <v>1</v>
      </c>
      <c r="E111" s="1" t="s">
        <v>0</v>
      </c>
      <c r="F111" s="1" t="s">
        <v>2</v>
      </c>
      <c r="G111" s="1" t="s">
        <v>9</v>
      </c>
      <c r="H111" s="1"/>
      <c r="I111" s="1" t="s">
        <v>8</v>
      </c>
      <c r="J111" s="4" t="s">
        <v>63</v>
      </c>
      <c r="K111" s="4"/>
    </row>
    <row r="112" spans="1:12" x14ac:dyDescent="0.25">
      <c r="C112" s="8" t="s">
        <v>4</v>
      </c>
      <c r="D112" s="2">
        <v>45031</v>
      </c>
      <c r="E112" s="7">
        <v>0.5</v>
      </c>
      <c r="F112" t="s">
        <v>22</v>
      </c>
      <c r="G112" t="s">
        <v>75</v>
      </c>
      <c r="H112" s="6" t="s">
        <v>30</v>
      </c>
      <c r="I112" t="s">
        <v>140</v>
      </c>
      <c r="J112" t="str">
        <f>VLOOKUP(I112,'[1]All Teams'!G$1:H$65536,2,FALSE)</f>
        <v>Justin Ladwig</v>
      </c>
      <c r="K112" t="str">
        <f>VLOOKUP(I112,'[1]All Teams'!G$1:I$65536,3,FALSE)</f>
        <v>414-202-6365</v>
      </c>
      <c r="L112" t="str">
        <f>VLOOKUP(I112,'[1]All Teams'!G$1:J$65536,4,FALSE)</f>
        <v>justinladwig25@gmail.com</v>
      </c>
    </row>
    <row r="113" spans="1:12" x14ac:dyDescent="0.25">
      <c r="C113" s="8" t="s">
        <v>4</v>
      </c>
      <c r="D113" s="2">
        <v>45038</v>
      </c>
      <c r="E113" s="7">
        <v>0.5</v>
      </c>
      <c r="F113" t="s">
        <v>20</v>
      </c>
      <c r="G113" t="s">
        <v>138</v>
      </c>
      <c r="H113" s="6" t="s">
        <v>30</v>
      </c>
      <c r="I113" t="s">
        <v>75</v>
      </c>
      <c r="J113" t="str">
        <f>VLOOKUP(I113,'[1]All Teams'!G$1:H$65536,2,FALSE)</f>
        <v>Erin Wilk</v>
      </c>
      <c r="K113" t="str">
        <f>VLOOKUP(I113,'[1]All Teams'!G$1:I$65536,3,FALSE)</f>
        <v>917-605-2955</v>
      </c>
      <c r="L113" t="str">
        <f>VLOOKUP(I113,'[1]All Teams'!G$1:J$65536,4,FALSE)</f>
        <v>erin@drpeterwilk.com</v>
      </c>
    </row>
    <row r="114" spans="1:12" x14ac:dyDescent="0.25">
      <c r="C114" s="8" t="s">
        <v>4</v>
      </c>
      <c r="D114" s="2">
        <v>45045</v>
      </c>
      <c r="E114" s="7">
        <v>0.5625</v>
      </c>
      <c r="F114" t="s">
        <v>18</v>
      </c>
      <c r="G114" t="s">
        <v>75</v>
      </c>
      <c r="H114" s="6" t="s">
        <v>30</v>
      </c>
      <c r="I114" t="s">
        <v>141</v>
      </c>
      <c r="J114" t="str">
        <f>VLOOKUP(I114,'[1]All Teams'!G$1:H$65536,2,FALSE)</f>
        <v>Will Luka</v>
      </c>
      <c r="K114" t="str">
        <f>VLOOKUP(I114,'[1]All Teams'!G$1:I$65536,3,FALSE)</f>
        <v>262-689-4376</v>
      </c>
      <c r="L114" t="str">
        <f>VLOOKUP(I114,'[1]All Teams'!G$1:J$65536,4,FALSE)</f>
        <v>w.luka.main@gmail.com</v>
      </c>
    </row>
    <row r="115" spans="1:12" x14ac:dyDescent="0.25">
      <c r="C115" s="8" t="s">
        <v>5</v>
      </c>
      <c r="D115" s="2">
        <v>45050</v>
      </c>
      <c r="E115" s="7">
        <v>0.72916666666666663</v>
      </c>
      <c r="F115" t="s">
        <v>39</v>
      </c>
      <c r="G115" t="s">
        <v>139</v>
      </c>
      <c r="H115" s="6" t="s">
        <v>30</v>
      </c>
      <c r="I115" t="s">
        <v>75</v>
      </c>
      <c r="J115" t="str">
        <f>VLOOKUP(I115,'[1]All Teams'!G$1:H$65536,2,FALSE)</f>
        <v>Erin Wilk</v>
      </c>
      <c r="K115" t="str">
        <f>VLOOKUP(I115,'[1]All Teams'!G$1:I$65536,3,FALSE)</f>
        <v>917-605-2955</v>
      </c>
      <c r="L115" t="str">
        <f>VLOOKUP(I115,'[1]All Teams'!G$1:J$65536,4,FALSE)</f>
        <v>erin@drpeterwilk.com</v>
      </c>
    </row>
    <row r="116" spans="1:12" x14ac:dyDescent="0.25">
      <c r="C116" s="8" t="s">
        <v>4</v>
      </c>
      <c r="D116" s="2">
        <v>45052</v>
      </c>
      <c r="E116" s="7">
        <v>0.5625</v>
      </c>
      <c r="F116" t="s">
        <v>39</v>
      </c>
      <c r="G116" t="s">
        <v>144</v>
      </c>
      <c r="H116" s="6" t="s">
        <v>30</v>
      </c>
      <c r="I116" t="s">
        <v>75</v>
      </c>
      <c r="J116" t="str">
        <f>VLOOKUP(I116,'[1]All Teams'!G$1:H$65536,2,FALSE)</f>
        <v>Erin Wilk</v>
      </c>
      <c r="K116" t="str">
        <f>VLOOKUP(I116,'[1]All Teams'!G$1:I$65536,3,FALSE)</f>
        <v>917-605-2955</v>
      </c>
      <c r="L116" t="str">
        <f>VLOOKUP(I116,'[1]All Teams'!G$1:J$65536,4,FALSE)</f>
        <v>erin@drpeterwilk.com</v>
      </c>
    </row>
    <row r="117" spans="1:12" x14ac:dyDescent="0.25">
      <c r="C117" s="8" t="s">
        <v>5</v>
      </c>
      <c r="D117" s="2">
        <v>45064</v>
      </c>
      <c r="E117" s="7">
        <v>0.72916666666666663</v>
      </c>
      <c r="F117" t="s">
        <v>39</v>
      </c>
      <c r="G117" t="s">
        <v>75</v>
      </c>
      <c r="H117" s="6" t="s">
        <v>30</v>
      </c>
      <c r="I117" t="s">
        <v>74</v>
      </c>
      <c r="J117" t="str">
        <f>VLOOKUP(I117,'[1]All Teams'!G$1:H$65536,2,FALSE)</f>
        <v>Rachael Kaul</v>
      </c>
      <c r="K117" t="str">
        <f>VLOOKUP(I117,'[1]All Teams'!G$1:I$65536,3,FALSE)</f>
        <v>920-246-9829</v>
      </c>
      <c r="L117" t="str">
        <f>VLOOKUP(I117,'[1]All Teams'!G$1:J$65536,4,FALSE)</f>
        <v>kaulrv12@yahoo.com</v>
      </c>
    </row>
    <row r="118" spans="1:12" x14ac:dyDescent="0.25">
      <c r="C118" s="8" t="s">
        <v>4</v>
      </c>
      <c r="D118" s="2">
        <v>45066</v>
      </c>
      <c r="E118" s="7">
        <v>0.4375</v>
      </c>
      <c r="F118" t="s">
        <v>20</v>
      </c>
      <c r="G118" t="s">
        <v>145</v>
      </c>
      <c r="H118" s="6" t="s">
        <v>30</v>
      </c>
      <c r="I118" t="s">
        <v>75</v>
      </c>
      <c r="J118" t="str">
        <f>VLOOKUP(I118,'[1]All Teams'!G$1:H$65536,2,FALSE)</f>
        <v>Erin Wilk</v>
      </c>
      <c r="K118" t="str">
        <f>VLOOKUP(I118,'[1]All Teams'!G$1:I$65536,3,FALSE)</f>
        <v>917-605-2955</v>
      </c>
      <c r="L118" t="str">
        <f>VLOOKUP(I118,'[1]All Teams'!G$1:J$65536,4,FALSE)</f>
        <v>erin@drpeterwilk.com</v>
      </c>
    </row>
    <row r="119" spans="1:12" x14ac:dyDescent="0.25">
      <c r="A119" s="3">
        <f>A110+1</f>
        <v>14</v>
      </c>
      <c r="B119" t="str">
        <f>VLOOKUP(A119,'Ref Table'!A:B,2,FALSE)</f>
        <v>U-8 SL Chargers</v>
      </c>
      <c r="J119" t="str">
        <f>VLOOKUP(B119,'[1]All Teams'!G$1:H$65536,2,FALSE)</f>
        <v>Lauren Leunig</v>
      </c>
      <c r="K119" t="str">
        <f>VLOOKUP(B119,'[1]All Teams'!G$1:I$65536,3,FALSE)</f>
        <v>920-579-2464</v>
      </c>
      <c r="L119" t="str">
        <f>VLOOKUP(B119,'[1]All Teams'!G$1:J$65536,4,FALSE)</f>
        <v>laurenwolf09@gmail.com</v>
      </c>
    </row>
    <row r="120" spans="1:12" x14ac:dyDescent="0.25">
      <c r="C120" s="10" t="s">
        <v>64</v>
      </c>
      <c r="D120" s="5" t="s">
        <v>1</v>
      </c>
      <c r="E120" s="1" t="s">
        <v>0</v>
      </c>
      <c r="F120" s="1" t="s">
        <v>2</v>
      </c>
      <c r="G120" s="1" t="s">
        <v>9</v>
      </c>
      <c r="H120" s="1"/>
      <c r="I120" s="1" t="s">
        <v>8</v>
      </c>
      <c r="J120" s="4" t="s">
        <v>63</v>
      </c>
      <c r="K120" s="4"/>
    </row>
    <row r="121" spans="1:12" x14ac:dyDescent="0.25">
      <c r="C121" s="8" t="s">
        <v>4</v>
      </c>
      <c r="D121" s="2">
        <v>45031</v>
      </c>
      <c r="E121" s="7">
        <v>0.375</v>
      </c>
      <c r="F121" t="s">
        <v>18</v>
      </c>
      <c r="G121" t="s">
        <v>76</v>
      </c>
      <c r="H121" s="6" t="s">
        <v>30</v>
      </c>
      <c r="I121" t="s">
        <v>146</v>
      </c>
      <c r="J121" t="str">
        <f>VLOOKUP(I121,'[1]All Teams'!G$1:H$65536,2,FALSE)</f>
        <v>Nathaniel Becker</v>
      </c>
      <c r="K121" t="str">
        <f>VLOOKUP(I121,'[1]All Teams'!G$1:I$65536,3,FALSE)</f>
        <v>262-224-3110</v>
      </c>
      <c r="L121" t="str">
        <f>VLOOKUP(I121,'[1]All Teams'!G$1:J$65536,4,FALSE)</f>
        <v>dcsbecker@hotmail.com</v>
      </c>
    </row>
    <row r="122" spans="1:12" x14ac:dyDescent="0.25">
      <c r="C122" s="8" t="s">
        <v>147</v>
      </c>
      <c r="D122" s="2">
        <v>45036</v>
      </c>
      <c r="E122" s="7">
        <v>0.75</v>
      </c>
      <c r="F122" t="s">
        <v>22</v>
      </c>
      <c r="G122" t="s">
        <v>76</v>
      </c>
      <c r="H122" s="6" t="s">
        <v>30</v>
      </c>
      <c r="I122" t="s">
        <v>148</v>
      </c>
      <c r="J122" t="str">
        <f>VLOOKUP(I122,'[1]All Teams'!G$1:H$65536,2,FALSE)</f>
        <v>David Zukowski</v>
      </c>
      <c r="K122" t="str">
        <f>VLOOKUP(I122,'[1]All Teams'!G$1:I$65536,3,FALSE)</f>
        <v>414-324-9256</v>
      </c>
      <c r="L122" t="str">
        <f>VLOOKUP(I122,'[1]All Teams'!G$1:J$65536,4,FALSE)</f>
        <v>bevndave@outlook.com</v>
      </c>
    </row>
    <row r="123" spans="1:12" x14ac:dyDescent="0.25">
      <c r="C123" s="8" t="s">
        <v>11</v>
      </c>
      <c r="D123" s="2">
        <v>45040</v>
      </c>
      <c r="E123" s="7">
        <v>0.72916666666666663</v>
      </c>
      <c r="F123" t="s">
        <v>39</v>
      </c>
      <c r="G123" t="s">
        <v>149</v>
      </c>
      <c r="H123" s="6" t="s">
        <v>30</v>
      </c>
      <c r="I123" t="s">
        <v>76</v>
      </c>
      <c r="J123" t="str">
        <f>VLOOKUP(I123,'[1]All Teams'!G$1:H$65536,2,FALSE)</f>
        <v>Michael Daly</v>
      </c>
      <c r="K123" t="str">
        <f>VLOOKUP(I123,'[1]All Teams'!G$1:I$65536,3,FALSE)</f>
        <v>414-350-1392</v>
      </c>
      <c r="L123" t="str">
        <f>VLOOKUP(I123,'[1]All Teams'!G$1:J$65536,4,FALSE)</f>
        <v>dooley644@gmail.com</v>
      </c>
    </row>
    <row r="124" spans="1:12" x14ac:dyDescent="0.25">
      <c r="C124" s="8" t="s">
        <v>4</v>
      </c>
      <c r="D124" s="2">
        <v>45052</v>
      </c>
      <c r="E124" s="7">
        <v>0.4375</v>
      </c>
      <c r="F124" t="s">
        <v>40</v>
      </c>
      <c r="G124" t="s">
        <v>76</v>
      </c>
      <c r="H124" s="6" t="s">
        <v>30</v>
      </c>
      <c r="I124" t="s">
        <v>150</v>
      </c>
      <c r="J124" t="str">
        <f>VLOOKUP(I124,'[1]All Teams'!G$1:H$65536,2,FALSE)</f>
        <v>Jim Healy</v>
      </c>
      <c r="K124" t="str">
        <f>VLOOKUP(I124,'[1]All Teams'!G$1:I$65536,3,FALSE)</f>
        <v>262-349-1561</v>
      </c>
      <c r="L124" t="str">
        <f>VLOOKUP(I124,'[1]All Teams'!G$1:J$65536,4,FALSE)</f>
        <v>james.russell.healy@gmail.com</v>
      </c>
    </row>
    <row r="125" spans="1:12" x14ac:dyDescent="0.25">
      <c r="C125" s="8" t="s">
        <v>5</v>
      </c>
      <c r="D125" s="2">
        <v>45057</v>
      </c>
      <c r="E125" s="7">
        <v>0.72916666666666663</v>
      </c>
      <c r="F125" t="s">
        <v>39</v>
      </c>
      <c r="G125" t="s">
        <v>151</v>
      </c>
      <c r="H125" s="6" t="s">
        <v>30</v>
      </c>
      <c r="I125" t="s">
        <v>76</v>
      </c>
      <c r="J125" t="str">
        <f>VLOOKUP(I125,'[1]All Teams'!G$1:H$65536,2,FALSE)</f>
        <v>Michael Daly</v>
      </c>
      <c r="K125" t="str">
        <f>VLOOKUP(I125,'[1]All Teams'!G$1:I$65536,3,FALSE)</f>
        <v>414-350-1392</v>
      </c>
      <c r="L125" t="str">
        <f>VLOOKUP(I125,'[1]All Teams'!G$1:J$65536,4,FALSE)</f>
        <v>dooley644@gmail.com</v>
      </c>
    </row>
    <row r="126" spans="1:12" x14ac:dyDescent="0.25">
      <c r="C126" s="8" t="s">
        <v>4</v>
      </c>
      <c r="D126" s="2">
        <v>45066</v>
      </c>
      <c r="E126" s="7">
        <v>0.375</v>
      </c>
      <c r="F126" t="s">
        <v>20</v>
      </c>
      <c r="G126" t="s">
        <v>152</v>
      </c>
      <c r="H126" s="6" t="s">
        <v>30</v>
      </c>
      <c r="I126" t="s">
        <v>76</v>
      </c>
      <c r="J126" t="str">
        <f>VLOOKUP(I126,'[1]All Teams'!G$1:H$65536,2,FALSE)</f>
        <v>Michael Daly</v>
      </c>
      <c r="K126" t="str">
        <f>VLOOKUP(I126,'[1]All Teams'!G$1:I$65536,3,FALSE)</f>
        <v>414-350-1392</v>
      </c>
      <c r="L126" t="str">
        <f>VLOOKUP(I126,'[1]All Teams'!G$1:J$65536,4,FALSE)</f>
        <v>dooley644@gmail.com</v>
      </c>
    </row>
    <row r="127" spans="1:12" x14ac:dyDescent="0.25">
      <c r="C127" s="8" t="s">
        <v>13</v>
      </c>
      <c r="D127" s="2">
        <v>45070</v>
      </c>
      <c r="E127" s="7">
        <v>0.72916666666666663</v>
      </c>
      <c r="F127" t="s">
        <v>39</v>
      </c>
      <c r="G127" t="s">
        <v>77</v>
      </c>
      <c r="H127" s="6" t="s">
        <v>30</v>
      </c>
      <c r="I127" t="s">
        <v>76</v>
      </c>
      <c r="J127" t="str">
        <f>VLOOKUP(I127,'[1]All Teams'!G$1:H$65536,2,FALSE)</f>
        <v>Michael Daly</v>
      </c>
      <c r="K127" t="str">
        <f>VLOOKUP(I127,'[1]All Teams'!G$1:I$65536,3,FALSE)</f>
        <v>414-350-1392</v>
      </c>
      <c r="L127" t="str">
        <f>VLOOKUP(I127,'[1]All Teams'!G$1:J$65536,4,FALSE)</f>
        <v>dooley644@gmail.com</v>
      </c>
    </row>
    <row r="128" spans="1:12" x14ac:dyDescent="0.25">
      <c r="A128" s="3">
        <f>A119+1</f>
        <v>15</v>
      </c>
      <c r="B128" t="str">
        <f>VLOOKUP(A128,'Ref Table'!A:B,2,FALSE)</f>
        <v>U-8 SL Comets</v>
      </c>
      <c r="J128" t="str">
        <f>VLOOKUP(B128,'[1]All Teams'!G$1:H$65536,2,FALSE)</f>
        <v>Kelly Gehring</v>
      </c>
      <c r="K128" t="str">
        <f>VLOOKUP(B128,'[1]All Teams'!G$1:I$65536,3,FALSE)</f>
        <v>262-623-7593</v>
      </c>
      <c r="L128" t="str">
        <f>VLOOKUP(B128,'[1]All Teams'!G$1:J$65536,4,FALSE)</f>
        <v>kgehring12@icloud.com</v>
      </c>
    </row>
    <row r="129" spans="1:12" x14ac:dyDescent="0.25">
      <c r="C129" s="10" t="s">
        <v>64</v>
      </c>
      <c r="D129" s="5" t="s">
        <v>1</v>
      </c>
      <c r="E129" s="1" t="s">
        <v>0</v>
      </c>
      <c r="F129" s="1" t="s">
        <v>2</v>
      </c>
      <c r="G129" s="1" t="s">
        <v>9</v>
      </c>
      <c r="H129" s="1"/>
      <c r="I129" s="1" t="s">
        <v>8</v>
      </c>
      <c r="J129" s="4" t="s">
        <v>63</v>
      </c>
      <c r="K129" s="4"/>
    </row>
    <row r="130" spans="1:12" x14ac:dyDescent="0.25">
      <c r="C130" s="8" t="s">
        <v>4</v>
      </c>
      <c r="D130" s="2">
        <v>45031</v>
      </c>
      <c r="E130" s="7">
        <v>0.58333333333333337</v>
      </c>
      <c r="F130" t="s">
        <v>39</v>
      </c>
      <c r="G130" t="s">
        <v>151</v>
      </c>
      <c r="H130" s="6" t="s">
        <v>30</v>
      </c>
      <c r="I130" t="s">
        <v>77</v>
      </c>
      <c r="J130" t="str">
        <f>VLOOKUP(I130,'[1]All Teams'!G$1:H$65536,2,FALSE)</f>
        <v>Kurt Tonhauser</v>
      </c>
      <c r="K130" t="str">
        <f>VLOOKUP(I130,'[1]All Teams'!G$1:I$65536,3,FALSE)</f>
        <v>330-842-3111</v>
      </c>
      <c r="L130" t="str">
        <f>VLOOKUP(I130,'[1]All Teams'!G$1:J$65536,4,FALSE)</f>
        <v>krt10@aol.com</v>
      </c>
    </row>
    <row r="131" spans="1:12" x14ac:dyDescent="0.25">
      <c r="C131" s="8" t="s">
        <v>4</v>
      </c>
      <c r="D131" s="2">
        <v>45038</v>
      </c>
      <c r="E131" s="7">
        <v>0.5</v>
      </c>
      <c r="F131" t="s">
        <v>39</v>
      </c>
      <c r="G131" t="s">
        <v>150</v>
      </c>
      <c r="H131" s="6" t="s">
        <v>30</v>
      </c>
      <c r="I131" t="s">
        <v>77</v>
      </c>
      <c r="J131" t="str">
        <f>VLOOKUP(I131,'[1]All Teams'!G$1:H$65536,2,FALSE)</f>
        <v>Kurt Tonhauser</v>
      </c>
      <c r="K131" t="str">
        <f>VLOOKUP(I131,'[1]All Teams'!G$1:I$65536,3,FALSE)</f>
        <v>330-842-3111</v>
      </c>
      <c r="L131" t="str">
        <f>VLOOKUP(I131,'[1]All Teams'!G$1:J$65536,4,FALSE)</f>
        <v>krt10@aol.com</v>
      </c>
    </row>
    <row r="132" spans="1:12" x14ac:dyDescent="0.25">
      <c r="C132" s="8" t="s">
        <v>4</v>
      </c>
      <c r="D132" s="2">
        <v>45045</v>
      </c>
      <c r="E132" s="7">
        <v>0.375</v>
      </c>
      <c r="F132" t="s">
        <v>39</v>
      </c>
      <c r="G132" t="s">
        <v>152</v>
      </c>
      <c r="H132" s="6" t="s">
        <v>30</v>
      </c>
      <c r="I132" t="s">
        <v>77</v>
      </c>
      <c r="J132" t="str">
        <f>VLOOKUP(I132,'[1]All Teams'!G$1:H$65536,2,FALSE)</f>
        <v>Kurt Tonhauser</v>
      </c>
      <c r="K132" t="str">
        <f>VLOOKUP(I132,'[1]All Teams'!G$1:I$65536,3,FALSE)</f>
        <v>330-842-3111</v>
      </c>
      <c r="L132" t="str">
        <f>VLOOKUP(I132,'[1]All Teams'!G$1:J$65536,4,FALSE)</f>
        <v>krt10@aol.com</v>
      </c>
    </row>
    <row r="133" spans="1:12" x14ac:dyDescent="0.25">
      <c r="C133" s="8" t="s">
        <v>4</v>
      </c>
      <c r="D133" s="2">
        <v>45052</v>
      </c>
      <c r="E133" s="7">
        <v>0.35416666666666669</v>
      </c>
      <c r="F133" t="s">
        <v>39</v>
      </c>
      <c r="G133" t="s">
        <v>148</v>
      </c>
      <c r="H133" s="6" t="s">
        <v>30</v>
      </c>
      <c r="I133" t="s">
        <v>77</v>
      </c>
      <c r="J133" t="str">
        <f>VLOOKUP(I133,'[1]All Teams'!G$1:H$65536,2,FALSE)</f>
        <v>Kurt Tonhauser</v>
      </c>
      <c r="K133" t="str">
        <f>VLOOKUP(I133,'[1]All Teams'!G$1:I$65536,3,FALSE)</f>
        <v>330-842-3111</v>
      </c>
      <c r="L133" t="str">
        <f>VLOOKUP(I133,'[1]All Teams'!G$1:J$65536,4,FALSE)</f>
        <v>krt10@aol.com</v>
      </c>
    </row>
    <row r="134" spans="1:12" x14ac:dyDescent="0.25">
      <c r="C134" s="8" t="s">
        <v>5</v>
      </c>
      <c r="D134" s="2">
        <v>45056</v>
      </c>
      <c r="E134" s="7">
        <v>0.75</v>
      </c>
      <c r="F134" t="s">
        <v>22</v>
      </c>
      <c r="G134" t="s">
        <v>77</v>
      </c>
      <c r="H134" s="6" t="s">
        <v>30</v>
      </c>
      <c r="I134" t="s">
        <v>146</v>
      </c>
      <c r="J134" t="str">
        <f>VLOOKUP(I134,'[1]All Teams'!G$1:H$65536,2,FALSE)</f>
        <v>Nathaniel Becker</v>
      </c>
      <c r="K134" t="str">
        <f>VLOOKUP(I134,'[1]All Teams'!G$1:I$65536,3,FALSE)</f>
        <v>262-224-3110</v>
      </c>
      <c r="L134" t="str">
        <f>VLOOKUP(I134,'[1]All Teams'!G$1:J$65536,4,FALSE)</f>
        <v>dcsbecker@hotmail.com</v>
      </c>
    </row>
    <row r="135" spans="1:12" x14ac:dyDescent="0.25">
      <c r="C135" s="8" t="s">
        <v>4</v>
      </c>
      <c r="D135" s="2">
        <v>45066</v>
      </c>
      <c r="E135" s="7">
        <v>0.4375</v>
      </c>
      <c r="F135" t="s">
        <v>39</v>
      </c>
      <c r="G135" t="s">
        <v>149</v>
      </c>
      <c r="H135" s="6" t="s">
        <v>30</v>
      </c>
      <c r="I135" t="s">
        <v>77</v>
      </c>
      <c r="J135" t="str">
        <f>VLOOKUP(I135,'[1]All Teams'!G$1:H$65536,2,FALSE)</f>
        <v>Kurt Tonhauser</v>
      </c>
      <c r="K135" t="str">
        <f>VLOOKUP(I135,'[1]All Teams'!G$1:I$65536,3,FALSE)</f>
        <v>330-842-3111</v>
      </c>
      <c r="L135" t="str">
        <f>VLOOKUP(I135,'[1]All Teams'!G$1:J$65536,4,FALSE)</f>
        <v>krt10@aol.com</v>
      </c>
    </row>
    <row r="136" spans="1:12" x14ac:dyDescent="0.25">
      <c r="C136" s="8" t="s">
        <v>13</v>
      </c>
      <c r="D136" s="2">
        <v>45070</v>
      </c>
      <c r="E136" s="7">
        <v>0.72916666666666663</v>
      </c>
      <c r="F136" t="s">
        <v>39</v>
      </c>
      <c r="G136" t="s">
        <v>77</v>
      </c>
      <c r="H136" s="6" t="s">
        <v>30</v>
      </c>
      <c r="I136" t="s">
        <v>76</v>
      </c>
      <c r="J136" t="str">
        <f>VLOOKUP(I136,'[1]All Teams'!G$1:H$65536,2,FALSE)</f>
        <v>Michael Daly</v>
      </c>
      <c r="K136" t="str">
        <f>VLOOKUP(I136,'[1]All Teams'!G$1:I$65536,3,FALSE)</f>
        <v>414-350-1392</v>
      </c>
      <c r="L136" t="str">
        <f>VLOOKUP(I136,'[1]All Teams'!G$1:J$65536,4,FALSE)</f>
        <v>dooley644@gmail.com</v>
      </c>
    </row>
    <row r="137" spans="1:12" x14ac:dyDescent="0.25">
      <c r="A137" s="3">
        <f>A128+1</f>
        <v>16</v>
      </c>
      <c r="B137" t="str">
        <f>VLOOKUP(A137,'Ref Table'!A:B,2,FALSE)</f>
        <v>U-8 SL Grizzlies</v>
      </c>
      <c r="J137" t="str">
        <f>VLOOKUP(B137,'[1]All Teams'!G$1:H$65536,2,FALSE)</f>
        <v>Zach Christopherson</v>
      </c>
      <c r="K137" t="str">
        <f>VLOOKUP(B137,'[1]All Teams'!G$1:I$65536,3,FALSE)</f>
        <v>262-224-6607</v>
      </c>
      <c r="L137" t="str">
        <f>VLOOKUP(B137,'[1]All Teams'!G$1:J$65536,4,FALSE)</f>
        <v>zachchristopherson11@gmail.com</v>
      </c>
    </row>
    <row r="138" spans="1:12" x14ac:dyDescent="0.25">
      <c r="C138" s="10" t="s">
        <v>64</v>
      </c>
      <c r="D138" s="5" t="s">
        <v>1</v>
      </c>
      <c r="E138" s="1" t="s">
        <v>0</v>
      </c>
      <c r="F138" s="1" t="s">
        <v>2</v>
      </c>
      <c r="G138" s="1" t="s">
        <v>9</v>
      </c>
      <c r="H138" s="1"/>
      <c r="I138" s="1" t="s">
        <v>8</v>
      </c>
      <c r="J138" s="4" t="s">
        <v>63</v>
      </c>
      <c r="K138" s="4"/>
    </row>
    <row r="139" spans="1:12" x14ac:dyDescent="0.25">
      <c r="C139" s="8" t="s">
        <v>4</v>
      </c>
      <c r="D139" s="2">
        <v>45031</v>
      </c>
      <c r="E139" s="7">
        <v>0.375</v>
      </c>
      <c r="F139" t="s">
        <v>39</v>
      </c>
      <c r="G139" s="6" t="s">
        <v>79</v>
      </c>
      <c r="H139" s="6" t="s">
        <v>30</v>
      </c>
      <c r="I139" s="6" t="s">
        <v>78</v>
      </c>
      <c r="J139" t="str">
        <f>VLOOKUP(I139,'[1]All Teams'!G$1:H$65536,2,FALSE)</f>
        <v>Becky Weed</v>
      </c>
      <c r="K139" t="str">
        <f>VLOOKUP(I139,'[1]All Teams'!G$1:I$65536,3,FALSE)</f>
        <v>262-623-2154</v>
      </c>
      <c r="L139" t="str">
        <f>VLOOKUP(I139,'[1]All Teams'!G$1:J$65536,4,FALSE)</f>
        <v>beckyweedlbri@yahoo.com</v>
      </c>
    </row>
    <row r="140" spans="1:12" x14ac:dyDescent="0.25">
      <c r="C140" s="8" t="s">
        <v>4</v>
      </c>
      <c r="D140" s="2">
        <v>45038</v>
      </c>
      <c r="E140" s="7">
        <v>0.5625</v>
      </c>
      <c r="F140" t="s">
        <v>39</v>
      </c>
      <c r="G140" s="6" t="s">
        <v>153</v>
      </c>
      <c r="H140" s="6" t="s">
        <v>30</v>
      </c>
      <c r="I140" s="6" t="s">
        <v>78</v>
      </c>
      <c r="J140" t="str">
        <f>VLOOKUP(I140,'[1]All Teams'!G$1:H$65536,2,FALSE)</f>
        <v>Becky Weed</v>
      </c>
      <c r="K140" t="str">
        <f>VLOOKUP(I140,'[1]All Teams'!G$1:I$65536,3,FALSE)</f>
        <v>262-623-2154</v>
      </c>
      <c r="L140" t="str">
        <f>VLOOKUP(I140,'[1]All Teams'!G$1:J$65536,4,FALSE)</f>
        <v>beckyweedlbri@yahoo.com</v>
      </c>
    </row>
    <row r="141" spans="1:12" x14ac:dyDescent="0.25">
      <c r="C141" s="8" t="s">
        <v>13</v>
      </c>
      <c r="D141" s="2">
        <v>45042</v>
      </c>
      <c r="E141" s="7">
        <v>0.75</v>
      </c>
      <c r="F141" t="s">
        <v>18</v>
      </c>
      <c r="G141" s="6" t="s">
        <v>78</v>
      </c>
      <c r="H141" s="6" t="s">
        <v>30</v>
      </c>
      <c r="I141" s="6" t="s">
        <v>154</v>
      </c>
      <c r="J141" t="str">
        <f>VLOOKUP(I141,'[1]All Teams'!G$1:H$65536,2,FALSE)</f>
        <v>Rob Scarseth</v>
      </c>
      <c r="K141" t="str">
        <f>VLOOKUP(I141,'[1]All Teams'!G$1:I$65536,3,FALSE)</f>
        <v>262-685-7689</v>
      </c>
      <c r="L141" t="str">
        <f>VLOOKUP(I141,'[1]All Teams'!G$1:J$65536,4,FALSE)</f>
        <v>rscars@sbcglobal.net</v>
      </c>
    </row>
    <row r="142" spans="1:12" x14ac:dyDescent="0.25">
      <c r="C142" s="8" t="s">
        <v>4</v>
      </c>
      <c r="D142" s="2">
        <v>45045</v>
      </c>
      <c r="E142" s="7">
        <v>0.4375</v>
      </c>
      <c r="F142" s="8" t="s">
        <v>19</v>
      </c>
      <c r="G142" s="6" t="s">
        <v>78</v>
      </c>
      <c r="H142" s="6" t="s">
        <v>30</v>
      </c>
      <c r="I142" s="6" t="s">
        <v>155</v>
      </c>
      <c r="J142" t="str">
        <f>VLOOKUP(I142,'[1]All Teams'!G$1:H$65536,2,FALSE)</f>
        <v>Terry Fies</v>
      </c>
      <c r="K142" t="str">
        <f>VLOOKUP(I142,'[1]All Teams'!G$1:I$65536,3,FALSE)</f>
        <v>262-483-5467</v>
      </c>
      <c r="L142" t="str">
        <f>VLOOKUP(I142,'[1]All Teams'!G$1:J$65536,4,FALSE)</f>
        <v>tnfies@gmail.com</v>
      </c>
    </row>
    <row r="143" spans="1:12" x14ac:dyDescent="0.25">
      <c r="C143" t="s">
        <v>13</v>
      </c>
      <c r="D143" s="2">
        <v>45049</v>
      </c>
      <c r="E143" s="7">
        <v>0.72916666666666663</v>
      </c>
      <c r="F143" s="8" t="s">
        <v>17</v>
      </c>
      <c r="G143" s="6" t="s">
        <v>78</v>
      </c>
      <c r="H143" s="6" t="s">
        <v>30</v>
      </c>
      <c r="I143" s="6" t="s">
        <v>156</v>
      </c>
      <c r="J143" t="str">
        <f>VLOOKUP(I143,'[1]All Teams'!G$1:H$65536,2,FALSE)</f>
        <v>Traci Zupke</v>
      </c>
      <c r="K143" t="str">
        <f>VLOOKUP(I143,'[1]All Teams'!G$1:I$65536,3,FALSE)</f>
        <v>262-844-7057</v>
      </c>
      <c r="L143" t="str">
        <f>VLOOKUP(I143,'[1]All Teams'!G$1:J$65536,4,FALSE)</f>
        <v>tzupke244@gmail.com</v>
      </c>
    </row>
    <row r="144" spans="1:12" x14ac:dyDescent="0.25">
      <c r="C144" s="8" t="s">
        <v>4</v>
      </c>
      <c r="D144" s="2">
        <v>45052</v>
      </c>
      <c r="E144" s="7">
        <v>0.5</v>
      </c>
      <c r="F144" t="s">
        <v>39</v>
      </c>
      <c r="G144" s="6" t="s">
        <v>157</v>
      </c>
      <c r="H144" s="6" t="s">
        <v>30</v>
      </c>
      <c r="I144" s="6" t="s">
        <v>78</v>
      </c>
      <c r="J144" t="str">
        <f>VLOOKUP(I144,'[1]All Teams'!G$1:H$65536,2,FALSE)</f>
        <v>Becky Weed</v>
      </c>
      <c r="K144" t="str">
        <f>VLOOKUP(I144,'[1]All Teams'!G$1:I$65536,3,FALSE)</f>
        <v>262-623-2154</v>
      </c>
      <c r="L144" t="str">
        <f>VLOOKUP(I144,'[1]All Teams'!G$1:J$65536,4,FALSE)</f>
        <v>beckyweedlbri@yahoo.com</v>
      </c>
    </row>
    <row r="145" spans="1:12" x14ac:dyDescent="0.25">
      <c r="C145" s="8" t="s">
        <v>4</v>
      </c>
      <c r="D145" s="2">
        <v>45066</v>
      </c>
      <c r="E145" s="7">
        <v>0.375</v>
      </c>
      <c r="F145" t="s">
        <v>39</v>
      </c>
      <c r="G145" s="6" t="s">
        <v>158</v>
      </c>
      <c r="H145" s="6" t="s">
        <v>30</v>
      </c>
      <c r="I145" s="6" t="s">
        <v>78</v>
      </c>
      <c r="J145" t="str">
        <f>VLOOKUP(I145,'[1]All Teams'!G$1:H$65536,2,FALSE)</f>
        <v>Becky Weed</v>
      </c>
      <c r="K145" t="str">
        <f>VLOOKUP(I145,'[1]All Teams'!G$1:I$65536,3,FALSE)</f>
        <v>262-623-2154</v>
      </c>
      <c r="L145" t="str">
        <f>VLOOKUP(I145,'[1]All Teams'!G$1:J$65536,4,FALSE)</f>
        <v>beckyweedlbri@yahoo.com</v>
      </c>
    </row>
    <row r="146" spans="1:12" x14ac:dyDescent="0.25">
      <c r="A146" s="3">
        <f>A137+1</f>
        <v>17</v>
      </c>
      <c r="B146" t="str">
        <f>VLOOKUP(A146,'Ref Table'!A:B,2,FALSE)</f>
        <v>U-8 SL Lions</v>
      </c>
      <c r="J146" t="str">
        <f>VLOOKUP(B146,'[1]All Teams'!G$1:H$65536,2,FALSE)</f>
        <v>Benjamin Herman</v>
      </c>
      <c r="K146" t="str">
        <f>VLOOKUP(B146,'[1]All Teams'!G$1:I$65536,3,FALSE)</f>
        <v>262-305-4773</v>
      </c>
      <c r="L146" t="str">
        <f>VLOOKUP(B146,'[1]All Teams'!G$1:J$65536,4,FALSE)</f>
        <v>ben.obc@gmail.com</v>
      </c>
    </row>
    <row r="147" spans="1:12" x14ac:dyDescent="0.25">
      <c r="C147" s="10" t="s">
        <v>64</v>
      </c>
      <c r="D147" s="5" t="s">
        <v>1</v>
      </c>
      <c r="E147" s="1" t="s">
        <v>0</v>
      </c>
      <c r="F147" s="1" t="s">
        <v>2</v>
      </c>
      <c r="G147" s="1" t="s">
        <v>9</v>
      </c>
      <c r="H147" s="1"/>
      <c r="I147" s="1" t="s">
        <v>8</v>
      </c>
      <c r="J147" s="4" t="s">
        <v>63</v>
      </c>
      <c r="K147" s="4"/>
    </row>
    <row r="148" spans="1:12" x14ac:dyDescent="0.25">
      <c r="C148" s="8" t="s">
        <v>4</v>
      </c>
      <c r="D148" s="2">
        <v>45031</v>
      </c>
      <c r="E148" s="7">
        <v>0.375</v>
      </c>
      <c r="F148" t="s">
        <v>39</v>
      </c>
      <c r="G148" s="6" t="s">
        <v>79</v>
      </c>
      <c r="H148" s="6" t="s">
        <v>30</v>
      </c>
      <c r="I148" s="6" t="s">
        <v>78</v>
      </c>
      <c r="J148" t="str">
        <f>VLOOKUP(I148,'[1]All Teams'!G$1:H$65536,2,FALSE)</f>
        <v>Becky Weed</v>
      </c>
      <c r="K148" t="str">
        <f>VLOOKUP(I148,'[1]All Teams'!G$1:I$65536,3,FALSE)</f>
        <v>262-623-2154</v>
      </c>
      <c r="L148" t="str">
        <f>VLOOKUP(I148,'[1]All Teams'!G$1:J$65536,4,FALSE)</f>
        <v>beckyweedlbri@yahoo.com</v>
      </c>
    </row>
    <row r="149" spans="1:12" x14ac:dyDescent="0.25">
      <c r="C149" s="8" t="s">
        <v>4</v>
      </c>
      <c r="D149" s="2">
        <v>45038</v>
      </c>
      <c r="E149" s="7">
        <v>0.375</v>
      </c>
      <c r="F149" t="s">
        <v>39</v>
      </c>
      <c r="G149" s="6" t="s">
        <v>155</v>
      </c>
      <c r="H149" s="6" t="s">
        <v>30</v>
      </c>
      <c r="I149" s="6" t="s">
        <v>79</v>
      </c>
      <c r="J149" t="str">
        <f>VLOOKUP(I149,'[1]All Teams'!G$1:H$65536,2,FALSE)</f>
        <v>Drew Checolinkski</v>
      </c>
      <c r="K149" t="str">
        <f>VLOOKUP(I149,'[1]All Teams'!G$1:I$65536,3,FALSE)</f>
        <v>262-328-4323</v>
      </c>
      <c r="L149" t="str">
        <f>VLOOKUP(I149,'[1]All Teams'!G$1:J$65536,4,FALSE)</f>
        <v>drewchecolinski@gmail.com</v>
      </c>
    </row>
    <row r="150" spans="1:12" x14ac:dyDescent="0.25">
      <c r="C150" s="8" t="s">
        <v>4</v>
      </c>
      <c r="D150" s="2">
        <v>45045</v>
      </c>
      <c r="E150" s="7">
        <v>0.4375</v>
      </c>
      <c r="F150" t="s">
        <v>39</v>
      </c>
      <c r="G150" s="6" t="s">
        <v>153</v>
      </c>
      <c r="H150" s="6" t="s">
        <v>30</v>
      </c>
      <c r="I150" s="6" t="s">
        <v>79</v>
      </c>
      <c r="J150" t="str">
        <f>VLOOKUP(I150,'[1]All Teams'!G$1:H$65536,2,FALSE)</f>
        <v>Drew Checolinkski</v>
      </c>
      <c r="K150" t="str">
        <f>VLOOKUP(I150,'[1]All Teams'!G$1:I$65536,3,FALSE)</f>
        <v>262-328-4323</v>
      </c>
      <c r="L150" t="str">
        <f>VLOOKUP(I150,'[1]All Teams'!G$1:J$65536,4,FALSE)</f>
        <v>drewchecolinski@gmail.com</v>
      </c>
    </row>
    <row r="151" spans="1:12" x14ac:dyDescent="0.25">
      <c r="C151" s="8" t="s">
        <v>4</v>
      </c>
      <c r="D151" s="2">
        <v>45052</v>
      </c>
      <c r="E151" s="7">
        <v>0.375</v>
      </c>
      <c r="F151" t="s">
        <v>20</v>
      </c>
      <c r="G151" s="6" t="s">
        <v>156</v>
      </c>
      <c r="H151" s="6" t="s">
        <v>30</v>
      </c>
      <c r="I151" s="6" t="s">
        <v>79</v>
      </c>
      <c r="J151" t="str">
        <f>VLOOKUP(I151,'[1]All Teams'!G$1:H$65536,2,FALSE)</f>
        <v>Drew Checolinkski</v>
      </c>
      <c r="K151" t="str">
        <f>VLOOKUP(I151,'[1]All Teams'!G$1:I$65536,3,FALSE)</f>
        <v>262-328-4323</v>
      </c>
      <c r="L151" t="str">
        <f>VLOOKUP(I151,'[1]All Teams'!G$1:J$65536,4,FALSE)</f>
        <v>drewchecolinski@gmail.com</v>
      </c>
    </row>
    <row r="152" spans="1:12" x14ac:dyDescent="0.25">
      <c r="C152" s="8" t="s">
        <v>4</v>
      </c>
      <c r="D152" s="2">
        <v>45059</v>
      </c>
      <c r="E152" s="7">
        <v>0.625</v>
      </c>
      <c r="F152" t="s">
        <v>18</v>
      </c>
      <c r="G152" s="6" t="s">
        <v>79</v>
      </c>
      <c r="H152" s="6" t="s">
        <v>30</v>
      </c>
      <c r="I152" s="6" t="s">
        <v>157</v>
      </c>
      <c r="J152" t="str">
        <f>VLOOKUP(I152,'[1]All Teams'!G$1:H$65536,2,FALSE)</f>
        <v>Kelly Bach</v>
      </c>
      <c r="K152" t="str">
        <f>VLOOKUP(I152,'[1]All Teams'!G$1:I$65536,3,FALSE)</f>
        <v>262-689-2914</v>
      </c>
      <c r="L152" t="str">
        <f>VLOOKUP(I152,'[1]All Teams'!G$1:J$65536,4,FALSE)</f>
        <v>ksteffy2@gmail.com</v>
      </c>
    </row>
    <row r="153" spans="1:12" x14ac:dyDescent="0.25">
      <c r="C153" s="8" t="s">
        <v>4</v>
      </c>
      <c r="D153" s="2">
        <v>45066</v>
      </c>
      <c r="E153" s="7">
        <v>0.5</v>
      </c>
      <c r="F153" t="s">
        <v>39</v>
      </c>
      <c r="G153" s="6" t="s">
        <v>154</v>
      </c>
      <c r="H153" s="6" t="s">
        <v>30</v>
      </c>
      <c r="I153" s="6" t="s">
        <v>79</v>
      </c>
      <c r="J153" t="str">
        <f>VLOOKUP(I153,'[1]All Teams'!G$1:H$65536,2,FALSE)</f>
        <v>Drew Checolinkski</v>
      </c>
      <c r="K153" t="str">
        <f>VLOOKUP(I153,'[1]All Teams'!G$1:I$65536,3,FALSE)</f>
        <v>262-328-4323</v>
      </c>
      <c r="L153" t="str">
        <f>VLOOKUP(I153,'[1]All Teams'!G$1:J$65536,4,FALSE)</f>
        <v>drewchecolinski@gmail.com</v>
      </c>
    </row>
    <row r="154" spans="1:12" x14ac:dyDescent="0.25">
      <c r="C154" s="8" t="s">
        <v>13</v>
      </c>
      <c r="D154" s="2">
        <v>45070</v>
      </c>
      <c r="E154" s="7">
        <v>0.72916666666666663</v>
      </c>
      <c r="F154" s="8" t="s">
        <v>38</v>
      </c>
      <c r="G154" s="6" t="s">
        <v>79</v>
      </c>
      <c r="H154" s="6" t="s">
        <v>30</v>
      </c>
      <c r="I154" s="6" t="s">
        <v>158</v>
      </c>
      <c r="J154" t="str">
        <f>VLOOKUP(I154,'[1]All Teams'!G$1:H$65536,2,FALSE)</f>
        <v>Andrea Flood</v>
      </c>
      <c r="K154" t="str">
        <f>VLOOKUP(I154,'[1]All Teams'!G$1:I$65536,3,FALSE)</f>
        <v>262-483-1142</v>
      </c>
      <c r="L154" t="str">
        <f>VLOOKUP(I154,'[1]All Teams'!G$1:J$65536,4,FALSE)</f>
        <v>annflood2008@yahoo.com</v>
      </c>
    </row>
    <row r="155" spans="1:12" x14ac:dyDescent="0.25">
      <c r="A155" s="13">
        <f>A146+1</f>
        <v>18</v>
      </c>
      <c r="B155" s="11" t="str">
        <f>VLOOKUP(A155,'Ref Table'!A:B,2,FALSE)</f>
        <v>U-8 SL Liverpool</v>
      </c>
      <c r="C155" s="11"/>
      <c r="D155" s="11"/>
      <c r="E155" s="11"/>
      <c r="F155" s="11"/>
      <c r="G155" s="11"/>
      <c r="H155" s="11"/>
      <c r="I155" s="11"/>
      <c r="J155" s="11" t="str">
        <f>VLOOKUP(B155,'[1]All Teams'!G$1:H$65536,2,FALSE)</f>
        <v>Brian Kiley</v>
      </c>
      <c r="K155" s="11" t="str">
        <f>VLOOKUP(B155,'[1]All Teams'!G$1:I$65536,3,FALSE)</f>
        <v>262-224-1796</v>
      </c>
      <c r="L155" s="11" t="str">
        <f>VLOOKUP(B155,'[1]All Teams'!G$1:J$65536,4,FALSE)</f>
        <v>bnkiley@gmail.com</v>
      </c>
    </row>
    <row r="156" spans="1:12" x14ac:dyDescent="0.25">
      <c r="A156" s="13"/>
      <c r="B156" s="11"/>
      <c r="C156" s="14" t="s">
        <v>64</v>
      </c>
      <c r="D156" s="15" t="s">
        <v>1</v>
      </c>
      <c r="E156" s="16" t="s">
        <v>0</v>
      </c>
      <c r="F156" s="16" t="s">
        <v>2</v>
      </c>
      <c r="G156" s="16" t="s">
        <v>9</v>
      </c>
      <c r="H156" s="16"/>
      <c r="I156" s="16" t="s">
        <v>8</v>
      </c>
      <c r="J156" s="17" t="s">
        <v>63</v>
      </c>
      <c r="K156" s="17"/>
      <c r="L156" s="11"/>
    </row>
    <row r="157" spans="1:12" x14ac:dyDescent="0.25">
      <c r="A157" s="13"/>
      <c r="B157" s="11"/>
      <c r="C157" s="11"/>
      <c r="D157" s="11"/>
      <c r="E157" s="11"/>
      <c r="F157" s="11"/>
      <c r="G157" s="11"/>
      <c r="H157" s="11"/>
      <c r="I157" s="11"/>
      <c r="J157" s="11" t="e">
        <f>VLOOKUP(I157,'[1]All Teams'!G$1:H$65536,2,FALSE)</f>
        <v>#N/A</v>
      </c>
      <c r="K157" s="11" t="e">
        <f>VLOOKUP(I157,'[1]All Teams'!G$1:I$65536,3,FALSE)</f>
        <v>#N/A</v>
      </c>
      <c r="L157" s="11" t="e">
        <f>VLOOKUP(I157,'[1]All Teams'!G$1:J$65536,4,FALSE)</f>
        <v>#N/A</v>
      </c>
    </row>
    <row r="158" spans="1:12" x14ac:dyDescent="0.25">
      <c r="A158" s="13"/>
      <c r="B158" s="11"/>
      <c r="C158" s="11"/>
      <c r="D158" s="11"/>
      <c r="E158" s="11"/>
      <c r="F158" s="11"/>
      <c r="G158" s="11"/>
      <c r="H158" s="11"/>
      <c r="I158" s="11"/>
      <c r="J158" s="11" t="e">
        <f>VLOOKUP(I158,'[1]All Teams'!G$1:H$65536,2,FALSE)</f>
        <v>#N/A</v>
      </c>
      <c r="K158" s="11" t="e">
        <f>VLOOKUP(I158,'[1]All Teams'!G$1:I$65536,3,FALSE)</f>
        <v>#N/A</v>
      </c>
      <c r="L158" s="11" t="e">
        <f>VLOOKUP(I158,'[1]All Teams'!G$1:J$65536,4,FALSE)</f>
        <v>#N/A</v>
      </c>
    </row>
    <row r="159" spans="1:12" x14ac:dyDescent="0.25">
      <c r="A159" s="13"/>
      <c r="B159" s="11"/>
      <c r="C159" s="11"/>
      <c r="D159" s="11"/>
      <c r="E159" s="11"/>
      <c r="F159" s="11"/>
      <c r="G159" s="11"/>
      <c r="H159" s="11"/>
      <c r="I159" s="11"/>
      <c r="J159" s="11" t="e">
        <f>VLOOKUP(I159,'[1]All Teams'!G$1:H$65536,2,FALSE)</f>
        <v>#N/A</v>
      </c>
      <c r="K159" s="11" t="e">
        <f>VLOOKUP(I159,'[1]All Teams'!G$1:I$65536,3,FALSE)</f>
        <v>#N/A</v>
      </c>
      <c r="L159" s="11" t="e">
        <f>VLOOKUP(I159,'[1]All Teams'!G$1:J$65536,4,FALSE)</f>
        <v>#N/A</v>
      </c>
    </row>
    <row r="160" spans="1:12" x14ac:dyDescent="0.25">
      <c r="A160" s="13"/>
      <c r="B160" s="11"/>
      <c r="C160" s="11"/>
      <c r="D160" s="11"/>
      <c r="E160" s="11"/>
      <c r="F160" s="11"/>
      <c r="G160" s="11"/>
      <c r="H160" s="11"/>
      <c r="I160" s="11"/>
      <c r="J160" s="11" t="e">
        <f>VLOOKUP(I160,'[1]All Teams'!G$1:H$65536,2,FALSE)</f>
        <v>#N/A</v>
      </c>
      <c r="K160" s="11" t="e">
        <f>VLOOKUP(I160,'[1]All Teams'!G$1:I$65536,3,FALSE)</f>
        <v>#N/A</v>
      </c>
      <c r="L160" s="11" t="e">
        <f>VLOOKUP(I160,'[1]All Teams'!G$1:J$65536,4,FALSE)</f>
        <v>#N/A</v>
      </c>
    </row>
    <row r="161" spans="1:12" x14ac:dyDescent="0.25">
      <c r="A161" s="13"/>
      <c r="B161" s="11"/>
      <c r="C161" s="11"/>
      <c r="D161" s="11"/>
      <c r="E161" s="11"/>
      <c r="F161" s="11"/>
      <c r="G161" s="11"/>
      <c r="H161" s="11"/>
      <c r="I161" s="11"/>
      <c r="J161" s="11" t="e">
        <f>VLOOKUP(I161,'[1]All Teams'!G$1:H$65536,2,FALSE)</f>
        <v>#N/A</v>
      </c>
      <c r="K161" s="11" t="e">
        <f>VLOOKUP(I161,'[1]All Teams'!G$1:I$65536,3,FALSE)</f>
        <v>#N/A</v>
      </c>
      <c r="L161" s="11" t="e">
        <f>VLOOKUP(I161,'[1]All Teams'!G$1:J$65536,4,FALSE)</f>
        <v>#N/A</v>
      </c>
    </row>
    <row r="162" spans="1:12" x14ac:dyDescent="0.25">
      <c r="A162" s="13"/>
      <c r="B162" s="11"/>
      <c r="C162" s="11"/>
      <c r="D162" s="11"/>
      <c r="E162" s="11"/>
      <c r="F162" s="11"/>
      <c r="G162" s="11"/>
      <c r="H162" s="11"/>
      <c r="I162" s="11"/>
      <c r="J162" s="11" t="e">
        <f>VLOOKUP(I162,'[1]All Teams'!G$1:H$65536,2,FALSE)</f>
        <v>#N/A</v>
      </c>
      <c r="K162" s="11" t="e">
        <f>VLOOKUP(I162,'[1]All Teams'!G$1:I$65536,3,FALSE)</f>
        <v>#N/A</v>
      </c>
      <c r="L162" s="11" t="e">
        <f>VLOOKUP(I162,'[1]All Teams'!G$1:J$65536,4,FALSE)</f>
        <v>#N/A</v>
      </c>
    </row>
    <row r="163" spans="1:12" x14ac:dyDescent="0.25">
      <c r="A163" s="13"/>
      <c r="B163" s="11"/>
      <c r="C163" s="11"/>
      <c r="D163" s="11"/>
      <c r="E163" s="11"/>
      <c r="F163" s="11"/>
      <c r="G163" s="11"/>
      <c r="H163" s="11"/>
      <c r="I163" s="11"/>
      <c r="J163" s="11" t="e">
        <f>VLOOKUP(I163,'[1]All Teams'!G$1:H$65536,2,FALSE)</f>
        <v>#N/A</v>
      </c>
      <c r="K163" s="11" t="e">
        <f>VLOOKUP(I163,'[1]All Teams'!G$1:I$65536,3,FALSE)</f>
        <v>#N/A</v>
      </c>
      <c r="L163" s="11" t="e">
        <f>VLOOKUP(I163,'[1]All Teams'!G$1:J$65536,4,FALSE)</f>
        <v>#N/A</v>
      </c>
    </row>
    <row r="164" spans="1:12" x14ac:dyDescent="0.25">
      <c r="A164" s="3">
        <f>A155+1</f>
        <v>19</v>
      </c>
      <c r="B164" t="str">
        <f>VLOOKUP(A164,'Ref Table'!A:B,2,FALSE)</f>
        <v>U-8 SL Tigers</v>
      </c>
      <c r="J164" t="str">
        <f>VLOOKUP(B164,'[1]All Teams'!G$1:H$65536,2,FALSE)</f>
        <v>David Zukowski</v>
      </c>
      <c r="K164" t="str">
        <f>VLOOKUP(B164,'[1]All Teams'!G$1:I$65536,3,FALSE)</f>
        <v>414-324-9256</v>
      </c>
      <c r="L164" t="str">
        <f>VLOOKUP(B164,'[1]All Teams'!G$1:J$65536,4,FALSE)</f>
        <v>bevndave@outlook.com</v>
      </c>
    </row>
    <row r="165" spans="1:12" x14ac:dyDescent="0.25">
      <c r="C165" s="10" t="s">
        <v>64</v>
      </c>
      <c r="D165" s="5" t="s">
        <v>1</v>
      </c>
      <c r="E165" s="1" t="s">
        <v>0</v>
      </c>
      <c r="F165" s="1" t="s">
        <v>2</v>
      </c>
      <c r="G165" s="1" t="s">
        <v>9</v>
      </c>
      <c r="H165" s="1"/>
      <c r="I165" s="1" t="s">
        <v>8</v>
      </c>
      <c r="J165" s="4" t="s">
        <v>63</v>
      </c>
      <c r="K165" s="4"/>
    </row>
    <row r="166" spans="1:12" x14ac:dyDescent="0.25">
      <c r="C166" s="8" t="s">
        <v>4</v>
      </c>
      <c r="D166" s="2">
        <v>45038</v>
      </c>
      <c r="E166" s="7">
        <v>0.4375</v>
      </c>
      <c r="F166" t="s">
        <v>39</v>
      </c>
      <c r="G166" t="s">
        <v>159</v>
      </c>
      <c r="H166" s="6" t="s">
        <v>30</v>
      </c>
      <c r="I166" t="s">
        <v>80</v>
      </c>
      <c r="J166" t="str">
        <f>VLOOKUP(I166,'[1]All Teams'!G$1:H$65536,2,FALSE)</f>
        <v>Jared Cronin</v>
      </c>
      <c r="K166" t="str">
        <f>VLOOKUP(I166,'[1]All Teams'!G$1:I$65536,3,FALSE)</f>
        <v>262-525-7499</v>
      </c>
      <c r="L166" t="str">
        <f>VLOOKUP(I166,'[1]All Teams'!G$1:J$65536,4,FALSE)</f>
        <v>jc_cronin@hotmail.com</v>
      </c>
    </row>
    <row r="167" spans="1:12" x14ac:dyDescent="0.25">
      <c r="C167" s="8" t="s">
        <v>4</v>
      </c>
      <c r="D167" s="2">
        <v>45045</v>
      </c>
      <c r="E167" s="7">
        <v>0.4375</v>
      </c>
      <c r="F167" t="s">
        <v>22</v>
      </c>
      <c r="G167" t="s">
        <v>80</v>
      </c>
      <c r="H167" s="6" t="s">
        <v>30</v>
      </c>
      <c r="I167" t="s">
        <v>160</v>
      </c>
      <c r="J167" t="str">
        <f>VLOOKUP(I167,'[1]All Teams'!G$1:H$65536,2,FALSE)</f>
        <v>Aaron Schmidt</v>
      </c>
      <c r="K167" t="str">
        <f>VLOOKUP(I167,'[1]All Teams'!G$1:I$65536,3,FALSE)</f>
        <v>262-305-0258</v>
      </c>
      <c r="L167" t="str">
        <f>VLOOKUP(I167,'[1]All Teams'!G$1:J$65536,4,FALSE)</f>
        <v>aschmidty76@gmail.com</v>
      </c>
    </row>
    <row r="168" spans="1:12" x14ac:dyDescent="0.25">
      <c r="C168" s="8" t="s">
        <v>4</v>
      </c>
      <c r="D168" s="2">
        <v>45052</v>
      </c>
      <c r="E168" s="7">
        <v>0.4375</v>
      </c>
      <c r="F168" t="s">
        <v>20</v>
      </c>
      <c r="G168" t="s">
        <v>161</v>
      </c>
      <c r="H168" s="6" t="s">
        <v>30</v>
      </c>
      <c r="I168" t="s">
        <v>80</v>
      </c>
      <c r="J168" t="str">
        <f>VLOOKUP(I168,'[1]All Teams'!G$1:H$65536,2,FALSE)</f>
        <v>Jared Cronin</v>
      </c>
      <c r="K168" t="str">
        <f>VLOOKUP(I168,'[1]All Teams'!G$1:I$65536,3,FALSE)</f>
        <v>262-525-7499</v>
      </c>
      <c r="L168" t="str">
        <f>VLOOKUP(I168,'[1]All Teams'!G$1:J$65536,4,FALSE)</f>
        <v>jc_cronin@hotmail.com</v>
      </c>
    </row>
    <row r="169" spans="1:12" x14ac:dyDescent="0.25">
      <c r="C169" s="8" t="s">
        <v>13</v>
      </c>
      <c r="D169" s="2">
        <v>45056</v>
      </c>
      <c r="E169" s="7">
        <v>0.72916666666666663</v>
      </c>
      <c r="F169" t="s">
        <v>162</v>
      </c>
      <c r="G169" t="s">
        <v>80</v>
      </c>
      <c r="H169" s="6" t="s">
        <v>30</v>
      </c>
      <c r="I169" t="s">
        <v>163</v>
      </c>
      <c r="J169" t="str">
        <f>VLOOKUP(I169,'[1]All Teams'!G$1:H$65536,2,FALSE)</f>
        <v>Andrea Buggs</v>
      </c>
      <c r="K169" t="str">
        <f>VLOOKUP(I169,'[1]All Teams'!G$1:I$65536,3,FALSE)</f>
        <v>920-386-4812</v>
      </c>
      <c r="L169" t="str">
        <f>VLOOKUP(I169,'[1]All Teams'!G$1:J$65536,4,FALSE)</f>
        <v>abuggs52@gmail.com</v>
      </c>
    </row>
    <row r="170" spans="1:12" x14ac:dyDescent="0.25">
      <c r="C170" s="8" t="s">
        <v>13</v>
      </c>
      <c r="D170" s="2">
        <v>45063</v>
      </c>
      <c r="E170" s="7">
        <v>0.72916666666666663</v>
      </c>
      <c r="F170" t="s">
        <v>39</v>
      </c>
      <c r="G170" t="s">
        <v>164</v>
      </c>
      <c r="H170" s="6" t="s">
        <v>30</v>
      </c>
      <c r="I170" t="s">
        <v>80</v>
      </c>
      <c r="J170" t="str">
        <f>VLOOKUP(I170,'[1]All Teams'!G$1:H$65536,2,FALSE)</f>
        <v>Jared Cronin</v>
      </c>
      <c r="K170" t="str">
        <f>VLOOKUP(I170,'[1]All Teams'!G$1:I$65536,3,FALSE)</f>
        <v>262-525-7499</v>
      </c>
      <c r="L170" t="str">
        <f>VLOOKUP(I170,'[1]All Teams'!G$1:J$65536,4,FALSE)</f>
        <v>jc_cronin@hotmail.com</v>
      </c>
    </row>
    <row r="171" spans="1:12" x14ac:dyDescent="0.25">
      <c r="C171" s="8" t="s">
        <v>4</v>
      </c>
      <c r="D171" s="2">
        <v>45066</v>
      </c>
      <c r="E171" s="7">
        <v>0.4375</v>
      </c>
      <c r="F171" t="s">
        <v>22</v>
      </c>
      <c r="G171" t="s">
        <v>80</v>
      </c>
      <c r="H171" s="6" t="s">
        <v>30</v>
      </c>
      <c r="I171" t="s">
        <v>165</v>
      </c>
      <c r="J171" t="str">
        <f>VLOOKUP(I171,'[1]All Teams'!G$1:H$65536,2,FALSE)</f>
        <v>Lisa Radtke</v>
      </c>
      <c r="K171" t="str">
        <f>VLOOKUP(I171,'[1]All Teams'!G$1:I$65536,3,FALSE)</f>
        <v>262-353-5024</v>
      </c>
      <c r="L171" t="str">
        <f>VLOOKUP(I171,'[1]All Teams'!G$1:J$65536,4,FALSE)</f>
        <v>lcarmody13@yahoo.com</v>
      </c>
    </row>
    <row r="172" spans="1:12" x14ac:dyDescent="0.25">
      <c r="C172" s="8" t="s">
        <v>5</v>
      </c>
      <c r="D172" s="2">
        <v>45071</v>
      </c>
      <c r="E172" s="7">
        <v>0.72916666666666663</v>
      </c>
      <c r="F172" t="s">
        <v>39</v>
      </c>
      <c r="G172" t="s">
        <v>166</v>
      </c>
      <c r="H172" s="6" t="s">
        <v>30</v>
      </c>
      <c r="I172" t="s">
        <v>80</v>
      </c>
      <c r="J172" t="str">
        <f>VLOOKUP(I172,'[1]All Teams'!G$1:H$65536,2,FALSE)</f>
        <v>Jared Cronin</v>
      </c>
      <c r="K172" t="str">
        <f>VLOOKUP(I172,'[1]All Teams'!G$1:I$65536,3,FALSE)</f>
        <v>262-525-7499</v>
      </c>
      <c r="L172" t="str">
        <f>VLOOKUP(I172,'[1]All Teams'!G$1:J$65536,4,FALSE)</f>
        <v>jc_cronin@hotmail.com</v>
      </c>
    </row>
    <row r="173" spans="1:12" x14ac:dyDescent="0.25">
      <c r="A173" s="3">
        <f>A164+1</f>
        <v>20</v>
      </c>
      <c r="B173" t="str">
        <f>VLOOKUP(A173,'Ref Table'!A:B,2,FALSE)</f>
        <v>U-9 SL Blitz</v>
      </c>
      <c r="J173" t="str">
        <f>VLOOKUP(B173,'[1]All Teams'!G$1:H$65536,2,FALSE)</f>
        <v>Matt Haldemann</v>
      </c>
      <c r="K173" t="str">
        <f>VLOOKUP(B173,'[1]All Teams'!G$1:I$65536,3,FALSE)</f>
        <v>920-728-0809</v>
      </c>
      <c r="L173" t="str">
        <f>VLOOKUP(B173,'[1]All Teams'!G$1:J$65536,4,FALSE)</f>
        <v>haldy44@hotmail.com</v>
      </c>
    </row>
    <row r="174" spans="1:12" x14ac:dyDescent="0.25">
      <c r="C174" s="10" t="s">
        <v>64</v>
      </c>
      <c r="D174" s="5" t="s">
        <v>1</v>
      </c>
      <c r="E174" s="1" t="s">
        <v>0</v>
      </c>
      <c r="F174" s="1" t="s">
        <v>2</v>
      </c>
      <c r="G174" s="1" t="s">
        <v>9</v>
      </c>
      <c r="H174" s="1"/>
      <c r="I174" s="1" t="s">
        <v>8</v>
      </c>
      <c r="J174" s="4" t="s">
        <v>63</v>
      </c>
      <c r="K174" s="4"/>
    </row>
    <row r="175" spans="1:12" x14ac:dyDescent="0.25">
      <c r="C175" s="8" t="s">
        <v>4</v>
      </c>
      <c r="D175" s="2">
        <v>45031</v>
      </c>
      <c r="E175" s="7">
        <v>0.5</v>
      </c>
      <c r="F175" t="s">
        <v>10</v>
      </c>
      <c r="G175" t="s">
        <v>167</v>
      </c>
      <c r="H175" s="6" t="s">
        <v>30</v>
      </c>
      <c r="I175" t="s">
        <v>81</v>
      </c>
      <c r="J175" t="str">
        <f>VLOOKUP(I175,'[1]All Teams'!G$1:H$65536,2,FALSE)</f>
        <v>Jeff Martin</v>
      </c>
      <c r="K175" t="str">
        <f>VLOOKUP(I175,'[1]All Teams'!G$1:I$65536,3,FALSE)</f>
        <v>414-975-5019</v>
      </c>
      <c r="L175" t="str">
        <f>VLOOKUP(I175,'[1]All Teams'!G$1:J$65536,4,FALSE)</f>
        <v>mart0592@yahoo.com</v>
      </c>
    </row>
    <row r="176" spans="1:12" x14ac:dyDescent="0.25">
      <c r="C176" s="8" t="s">
        <v>13</v>
      </c>
      <c r="D176" s="2">
        <v>45035</v>
      </c>
      <c r="E176" s="7">
        <v>0.72916666666666663</v>
      </c>
      <c r="F176" t="s">
        <v>29</v>
      </c>
      <c r="G176" t="s">
        <v>81</v>
      </c>
      <c r="H176" s="6" t="s">
        <v>30</v>
      </c>
      <c r="I176" t="s">
        <v>168</v>
      </c>
      <c r="J176" t="str">
        <f>VLOOKUP(I176,'[1]All Teams'!G$1:H$65536,2,FALSE)</f>
        <v>Kevin Klueger</v>
      </c>
      <c r="K176" t="str">
        <f>VLOOKUP(I176,'[1]All Teams'!G$1:I$65536,3,FALSE)</f>
        <v>920-960-0192</v>
      </c>
      <c r="L176" t="str">
        <f>VLOOKUP(I176,'[1]All Teams'!G$1:J$65536,4,FALSE)</f>
        <v>klueger@dodgeland.k12.wi.us</v>
      </c>
    </row>
    <row r="177" spans="1:12" x14ac:dyDescent="0.25">
      <c r="C177" s="8" t="s">
        <v>4</v>
      </c>
      <c r="D177" s="2">
        <v>45038</v>
      </c>
      <c r="E177" s="7">
        <v>0.5625</v>
      </c>
      <c r="F177" t="s">
        <v>10</v>
      </c>
      <c r="G177" t="s">
        <v>169</v>
      </c>
      <c r="H177" s="6" t="s">
        <v>30</v>
      </c>
      <c r="I177" t="s">
        <v>81</v>
      </c>
      <c r="J177" t="str">
        <f>VLOOKUP(I177,'[1]All Teams'!G$1:H$65536,2,FALSE)</f>
        <v>Jeff Martin</v>
      </c>
      <c r="K177" t="str">
        <f>VLOOKUP(I177,'[1]All Teams'!G$1:I$65536,3,FALSE)</f>
        <v>414-975-5019</v>
      </c>
      <c r="L177" t="str">
        <f>VLOOKUP(I177,'[1]All Teams'!G$1:J$65536,4,FALSE)</f>
        <v>mart0592@yahoo.com</v>
      </c>
    </row>
    <row r="178" spans="1:12" x14ac:dyDescent="0.25">
      <c r="C178" t="s">
        <v>5</v>
      </c>
      <c r="D178" s="2">
        <v>45043</v>
      </c>
      <c r="E178" s="7">
        <v>0.72916666666666663</v>
      </c>
      <c r="F178" t="s">
        <v>10</v>
      </c>
      <c r="G178" t="s">
        <v>170</v>
      </c>
      <c r="H178" s="6" t="s">
        <v>30</v>
      </c>
      <c r="I178" t="s">
        <v>81</v>
      </c>
      <c r="J178" t="str">
        <f>VLOOKUP(I178,'[1]All Teams'!G$1:H$65536,2,FALSE)</f>
        <v>Jeff Martin</v>
      </c>
      <c r="K178" t="str">
        <f>VLOOKUP(I178,'[1]All Teams'!G$1:I$65536,3,FALSE)</f>
        <v>414-975-5019</v>
      </c>
      <c r="L178" t="str">
        <f>VLOOKUP(I178,'[1]All Teams'!G$1:J$65536,4,FALSE)</f>
        <v>mart0592@yahoo.com</v>
      </c>
    </row>
    <row r="179" spans="1:12" x14ac:dyDescent="0.25">
      <c r="C179" t="s">
        <v>5</v>
      </c>
      <c r="D179" s="2">
        <v>45050</v>
      </c>
      <c r="E179" s="7">
        <v>0.75</v>
      </c>
      <c r="F179" t="s">
        <v>10</v>
      </c>
      <c r="G179" t="s">
        <v>171</v>
      </c>
      <c r="H179" s="6" t="s">
        <v>30</v>
      </c>
      <c r="I179" t="s">
        <v>81</v>
      </c>
      <c r="J179" t="str">
        <f>VLOOKUP(I179,'[1]All Teams'!G$1:H$65536,2,FALSE)</f>
        <v>Jeff Martin</v>
      </c>
      <c r="K179" t="str">
        <f>VLOOKUP(I179,'[1]All Teams'!G$1:I$65536,3,FALSE)</f>
        <v>414-975-5019</v>
      </c>
      <c r="L179" t="str">
        <f>VLOOKUP(I179,'[1]All Teams'!G$1:J$65536,4,FALSE)</f>
        <v>mart0592@yahoo.com</v>
      </c>
    </row>
    <row r="180" spans="1:12" x14ac:dyDescent="0.25">
      <c r="C180" s="8" t="s">
        <v>5</v>
      </c>
      <c r="D180" s="2">
        <v>45057</v>
      </c>
      <c r="E180" s="7">
        <v>0.72916666666666663</v>
      </c>
      <c r="F180" t="s">
        <v>36</v>
      </c>
      <c r="G180" t="s">
        <v>81</v>
      </c>
      <c r="H180" s="6" t="s">
        <v>30</v>
      </c>
      <c r="I180" t="s">
        <v>172</v>
      </c>
      <c r="J180" t="str">
        <f>VLOOKUP(I180,'[1]All Teams'!G$1:H$65536,2,FALSE)</f>
        <v>Todd Hetzel</v>
      </c>
      <c r="K180" t="str">
        <f>VLOOKUP(I180,'[1]All Teams'!G$1:I$65536,3,FALSE)</f>
        <v>262-424-8168</v>
      </c>
      <c r="L180" t="str">
        <f>VLOOKUP(I180,'[1]All Teams'!G$1:J$65536,4,FALSE)</f>
        <v>thetzel16@yahoo.com</v>
      </c>
    </row>
    <row r="181" spans="1:12" x14ac:dyDescent="0.25">
      <c r="C181" s="8" t="s">
        <v>4</v>
      </c>
      <c r="D181" s="2">
        <v>45066</v>
      </c>
      <c r="E181" s="7">
        <v>0.5</v>
      </c>
      <c r="F181" t="s">
        <v>36</v>
      </c>
      <c r="G181" t="s">
        <v>81</v>
      </c>
      <c r="H181" s="6" t="s">
        <v>30</v>
      </c>
      <c r="I181" t="s">
        <v>173</v>
      </c>
      <c r="J181" t="str">
        <f>VLOOKUP(I181,'[1]All Teams'!G$1:H$65536,2,FALSE)</f>
        <v>Mike Bolcek</v>
      </c>
      <c r="K181" t="str">
        <f>VLOOKUP(I181,'[1]All Teams'!G$1:I$65536,3,FALSE)</f>
        <v>262-343-5875</v>
      </c>
      <c r="L181" t="str">
        <f>VLOOKUP(I181,'[1]All Teams'!G$1:J$65536,4,FALSE)</f>
        <v>mbrsc@yahoo.com</v>
      </c>
    </row>
    <row r="182" spans="1:12" x14ac:dyDescent="0.25">
      <c r="C182" s="8" t="s">
        <v>4</v>
      </c>
      <c r="D182" s="2">
        <v>45073</v>
      </c>
      <c r="E182" s="7">
        <v>0.45833333333333331</v>
      </c>
      <c r="F182" t="s">
        <v>10</v>
      </c>
      <c r="G182" t="s">
        <v>174</v>
      </c>
      <c r="H182" s="6" t="s">
        <v>30</v>
      </c>
      <c r="I182" t="s">
        <v>81</v>
      </c>
      <c r="J182" t="str">
        <f>VLOOKUP(I182,'[1]All Teams'!G$1:H$65536,2,FALSE)</f>
        <v>Jeff Martin</v>
      </c>
      <c r="K182" t="str">
        <f>VLOOKUP(I182,'[1]All Teams'!G$1:I$65536,3,FALSE)</f>
        <v>414-975-5019</v>
      </c>
      <c r="L182" t="str">
        <f>VLOOKUP(I182,'[1]All Teams'!G$1:J$65536,4,FALSE)</f>
        <v>mart0592@yahoo.com</v>
      </c>
    </row>
    <row r="183" spans="1:12" x14ac:dyDescent="0.25">
      <c r="A183" s="3">
        <f>A173+1</f>
        <v>21</v>
      </c>
      <c r="B183" t="str">
        <f>VLOOKUP(A183,'Ref Table'!A:B,2,FALSE)</f>
        <v>U-9 SL Bobcats</v>
      </c>
      <c r="J183" t="str">
        <f>VLOOKUP(B183,'[1]All Teams'!G$1:H$65536,2,FALSE)</f>
        <v>Justin Ladwig</v>
      </c>
      <c r="K183" t="str">
        <f>VLOOKUP(B183,'[1]All Teams'!G$1:I$65536,3,FALSE)</f>
        <v>414-202-6365</v>
      </c>
      <c r="L183" t="str">
        <f>VLOOKUP(B183,'[1]All Teams'!G$1:J$65536,4,FALSE)</f>
        <v>justinladwig25@gmail.com</v>
      </c>
    </row>
    <row r="184" spans="1:12" x14ac:dyDescent="0.25">
      <c r="C184" s="10" t="s">
        <v>64</v>
      </c>
      <c r="D184" s="5" t="s">
        <v>1</v>
      </c>
      <c r="E184" s="1" t="s">
        <v>0</v>
      </c>
      <c r="F184" s="1" t="s">
        <v>2</v>
      </c>
      <c r="G184" s="1" t="s">
        <v>9</v>
      </c>
      <c r="H184" s="1"/>
      <c r="I184" s="1" t="s">
        <v>8</v>
      </c>
      <c r="J184" s="4" t="s">
        <v>63</v>
      </c>
      <c r="K184" s="4"/>
    </row>
    <row r="185" spans="1:12" x14ac:dyDescent="0.25">
      <c r="C185" s="8" t="s">
        <v>4</v>
      </c>
      <c r="D185" s="2">
        <v>45031</v>
      </c>
      <c r="E185" s="7">
        <v>0.4375</v>
      </c>
      <c r="F185" t="s">
        <v>36</v>
      </c>
      <c r="G185" s="9" t="s">
        <v>82</v>
      </c>
      <c r="H185" s="6" t="s">
        <v>30</v>
      </c>
      <c r="I185" s="9" t="s">
        <v>175</v>
      </c>
      <c r="J185" t="str">
        <f>VLOOKUP(I185,'[1]All Teams'!G$1:H$65536,2,FALSE)</f>
        <v>Craig Strowig</v>
      </c>
      <c r="K185" t="str">
        <f>VLOOKUP(I185,'[1]All Teams'!G$1:I$65536,3,FALSE)</f>
        <v>262- 853-0511</v>
      </c>
      <c r="L185" t="str">
        <f>VLOOKUP(I185,'[1]All Teams'!G$1:J$65536,4,FALSE)</f>
        <v>fritzers17@yahoo.com</v>
      </c>
    </row>
    <row r="186" spans="1:12" x14ac:dyDescent="0.25">
      <c r="C186" s="8" t="s">
        <v>4</v>
      </c>
      <c r="D186" s="2">
        <v>45038</v>
      </c>
      <c r="E186" s="7">
        <v>0.4375</v>
      </c>
      <c r="F186" t="s">
        <v>35</v>
      </c>
      <c r="G186" s="9" t="s">
        <v>176</v>
      </c>
      <c r="H186" s="6" t="s">
        <v>30</v>
      </c>
      <c r="I186" s="9" t="s">
        <v>82</v>
      </c>
      <c r="J186" t="str">
        <f>VLOOKUP(I186,'[1]All Teams'!G$1:H$65536,2,FALSE)</f>
        <v>Brian Schrunk</v>
      </c>
      <c r="K186" t="str">
        <f>VLOOKUP(I186,'[1]All Teams'!G$1:I$65536,3,FALSE)</f>
        <v>414-750-0034</v>
      </c>
      <c r="L186" t="str">
        <f>VLOOKUP(I186,'[1]All Teams'!G$1:J$65536,4,FALSE)</f>
        <v>president@hartfordsideliners.org</v>
      </c>
    </row>
    <row r="187" spans="1:12" x14ac:dyDescent="0.25">
      <c r="C187" s="8" t="s">
        <v>13</v>
      </c>
      <c r="D187" s="2">
        <v>45042</v>
      </c>
      <c r="E187" s="7">
        <v>0.72916666666666663</v>
      </c>
      <c r="F187" t="s">
        <v>35</v>
      </c>
      <c r="G187" s="9" t="s">
        <v>83</v>
      </c>
      <c r="H187" s="6" t="s">
        <v>30</v>
      </c>
      <c r="I187" s="9" t="s">
        <v>82</v>
      </c>
      <c r="J187" t="str">
        <f>VLOOKUP(I187,'[1]All Teams'!G$1:H$65536,2,FALSE)</f>
        <v>Brian Schrunk</v>
      </c>
      <c r="K187" t="str">
        <f>VLOOKUP(I187,'[1]All Teams'!G$1:I$65536,3,FALSE)</f>
        <v>414-750-0034</v>
      </c>
      <c r="L187" t="str">
        <f>VLOOKUP(I187,'[1]All Teams'!G$1:J$65536,4,FALSE)</f>
        <v>president@hartfordsideliners.org</v>
      </c>
    </row>
    <row r="188" spans="1:12" x14ac:dyDescent="0.25">
      <c r="C188" s="8" t="s">
        <v>4</v>
      </c>
      <c r="D188" s="2">
        <v>45052</v>
      </c>
      <c r="E188" s="7">
        <v>0.5</v>
      </c>
      <c r="F188" t="s">
        <v>14</v>
      </c>
      <c r="G188" s="9" t="s">
        <v>82</v>
      </c>
      <c r="H188" s="6" t="s">
        <v>30</v>
      </c>
      <c r="I188" s="9" t="s">
        <v>176</v>
      </c>
      <c r="J188" t="str">
        <f>VLOOKUP(I188,'[1]All Teams'!G$1:H$65536,2,FALSE)</f>
        <v>Rebecca Dourn</v>
      </c>
      <c r="K188" t="str">
        <f>VLOOKUP(I188,'[1]All Teams'!G$1:I$65536,3,FALSE)</f>
        <v>262-227-2258</v>
      </c>
      <c r="L188" t="str">
        <f>VLOOKUP(I188,'[1]All Teams'!G$1:J$65536,4,FALSE)</f>
        <v>Rebecca.dourn@yahoo.com</v>
      </c>
    </row>
    <row r="189" spans="1:12" x14ac:dyDescent="0.25">
      <c r="C189" s="8" t="s">
        <v>42</v>
      </c>
      <c r="D189" s="2">
        <v>45053</v>
      </c>
      <c r="E189" s="7">
        <v>0.5625</v>
      </c>
      <c r="F189" t="s">
        <v>14</v>
      </c>
      <c r="G189" s="9" t="s">
        <v>82</v>
      </c>
      <c r="H189" s="6" t="s">
        <v>30</v>
      </c>
      <c r="I189" s="9" t="s">
        <v>177</v>
      </c>
      <c r="J189" t="str">
        <f>VLOOKUP(I189,'[1]All Teams'!G$1:H$65536,2,FALSE)</f>
        <v>Andy Schulz</v>
      </c>
      <c r="K189" t="str">
        <f>VLOOKUP(I189,'[1]All Teams'!G$1:I$65536,3,FALSE)</f>
        <v>920-410-1352</v>
      </c>
      <c r="L189" t="str">
        <f>VLOOKUP(I189,'[1]All Teams'!G$1:J$65536,4,FALSE)</f>
        <v>andyschulz8@gmail.com</v>
      </c>
    </row>
    <row r="190" spans="1:12" x14ac:dyDescent="0.25">
      <c r="C190" s="8" t="s">
        <v>13</v>
      </c>
      <c r="D190" s="2">
        <v>45063</v>
      </c>
      <c r="E190" s="7">
        <v>0.72916666666666663</v>
      </c>
      <c r="F190" t="s">
        <v>35</v>
      </c>
      <c r="G190" s="9" t="s">
        <v>178</v>
      </c>
      <c r="H190" s="6" t="s">
        <v>30</v>
      </c>
      <c r="I190" s="9" t="s">
        <v>82</v>
      </c>
      <c r="J190" t="str">
        <f>VLOOKUP(I190,'[1]All Teams'!G$1:H$65536,2,FALSE)</f>
        <v>Brian Schrunk</v>
      </c>
      <c r="K190" t="str">
        <f>VLOOKUP(I190,'[1]All Teams'!G$1:I$65536,3,FALSE)</f>
        <v>414-750-0034</v>
      </c>
      <c r="L190" t="str">
        <f>VLOOKUP(I190,'[1]All Teams'!G$1:J$65536,4,FALSE)</f>
        <v>president@hartfordsideliners.org</v>
      </c>
    </row>
    <row r="191" spans="1:12" x14ac:dyDescent="0.25">
      <c r="C191" s="8" t="s">
        <v>13</v>
      </c>
      <c r="D191" s="2">
        <v>45070</v>
      </c>
      <c r="E191" s="7">
        <v>0.72916666666666663</v>
      </c>
      <c r="F191" t="s">
        <v>10</v>
      </c>
      <c r="G191" s="9" t="s">
        <v>179</v>
      </c>
      <c r="H191" s="6" t="s">
        <v>30</v>
      </c>
      <c r="I191" s="9" t="s">
        <v>82</v>
      </c>
      <c r="J191" t="str">
        <f>VLOOKUP(I191,'[1]All Teams'!G$1:H$65536,2,FALSE)</f>
        <v>Brian Schrunk</v>
      </c>
      <c r="K191" t="str">
        <f>VLOOKUP(I191,'[1]All Teams'!G$1:I$65536,3,FALSE)</f>
        <v>414-750-0034</v>
      </c>
      <c r="L191" t="str">
        <f>VLOOKUP(I191,'[1]All Teams'!G$1:J$65536,4,FALSE)</f>
        <v>president@hartfordsideliners.org</v>
      </c>
    </row>
    <row r="192" spans="1:12" x14ac:dyDescent="0.25">
      <c r="A192" s="3">
        <f>A183+1</f>
        <v>22</v>
      </c>
      <c r="B192" t="str">
        <f>VLOOKUP(A192,'Ref Table'!A:B,2,FALSE)</f>
        <v>U-9 SL Jam</v>
      </c>
      <c r="J192" t="str">
        <f>VLOOKUP(B192,'[1]All Teams'!G$1:H$65536,2,FALSE)</f>
        <v>Will Luka</v>
      </c>
      <c r="K192" t="str">
        <f>VLOOKUP(B192,'[1]All Teams'!G$1:I$65536,3,FALSE)</f>
        <v>262-689-4376</v>
      </c>
      <c r="L192" t="str">
        <f>VLOOKUP(B192,'[1]All Teams'!G$1:J$65536,4,FALSE)</f>
        <v>w.luka.main@gmail.com</v>
      </c>
    </row>
    <row r="193" spans="1:12" x14ac:dyDescent="0.25">
      <c r="C193" s="10" t="s">
        <v>64</v>
      </c>
      <c r="D193" s="5" t="s">
        <v>1</v>
      </c>
      <c r="E193" s="1" t="s">
        <v>0</v>
      </c>
      <c r="F193" s="1" t="s">
        <v>2</v>
      </c>
      <c r="G193" s="1" t="s">
        <v>9</v>
      </c>
      <c r="H193" s="1"/>
      <c r="I193" s="1" t="s">
        <v>8</v>
      </c>
      <c r="J193" s="4" t="s">
        <v>63</v>
      </c>
      <c r="K193" s="4"/>
    </row>
    <row r="194" spans="1:12" x14ac:dyDescent="0.25">
      <c r="C194" s="8" t="s">
        <v>5</v>
      </c>
      <c r="D194" s="2">
        <v>45036</v>
      </c>
      <c r="E194" s="7">
        <v>0.72916666666666663</v>
      </c>
      <c r="F194" t="s">
        <v>35</v>
      </c>
      <c r="G194" s="9" t="s">
        <v>177</v>
      </c>
      <c r="H194" s="6" t="s">
        <v>30</v>
      </c>
      <c r="I194" s="9" t="s">
        <v>83</v>
      </c>
      <c r="J194" t="str">
        <f>VLOOKUP(I194,'[1]All Teams'!G$1:H$65536,2,FALSE)</f>
        <v>Mike McClain</v>
      </c>
      <c r="K194" t="str">
        <f>VLOOKUP(I194,'[1]All Teams'!G$1:I$65536,3,FALSE)</f>
        <v>414-405-6921</v>
      </c>
      <c r="L194" t="str">
        <f>VLOOKUP(I194,'[1]All Teams'!G$1:J$65536,4,FALSE)</f>
        <v>r.michael.mcclain@gmail.com</v>
      </c>
    </row>
    <row r="195" spans="1:12" x14ac:dyDescent="0.25">
      <c r="C195" s="8" t="s">
        <v>4</v>
      </c>
      <c r="D195" s="2">
        <v>45038</v>
      </c>
      <c r="E195" s="7">
        <v>0.5625</v>
      </c>
      <c r="F195" t="s">
        <v>36</v>
      </c>
      <c r="G195" s="9" t="s">
        <v>83</v>
      </c>
      <c r="H195" s="6" t="s">
        <v>30</v>
      </c>
      <c r="I195" s="9" t="s">
        <v>175</v>
      </c>
      <c r="J195" t="str">
        <f>VLOOKUP(I195,'[1]All Teams'!G$1:H$65536,2,FALSE)</f>
        <v>Craig Strowig</v>
      </c>
      <c r="K195" t="str">
        <f>VLOOKUP(I195,'[1]All Teams'!G$1:I$65536,3,FALSE)</f>
        <v>262- 853-0511</v>
      </c>
      <c r="L195" t="str">
        <f>VLOOKUP(I195,'[1]All Teams'!G$1:J$65536,4,FALSE)</f>
        <v>fritzers17@yahoo.com</v>
      </c>
    </row>
    <row r="196" spans="1:12" x14ac:dyDescent="0.25">
      <c r="C196" s="8" t="s">
        <v>13</v>
      </c>
      <c r="D196" s="2">
        <v>45042</v>
      </c>
      <c r="E196" s="7">
        <v>0.72916666666666663</v>
      </c>
      <c r="F196" t="s">
        <v>35</v>
      </c>
      <c r="G196" s="9" t="s">
        <v>83</v>
      </c>
      <c r="H196" s="6" t="s">
        <v>30</v>
      </c>
      <c r="I196" s="9" t="s">
        <v>82</v>
      </c>
      <c r="J196" t="str">
        <f>VLOOKUP(I196,'[1]All Teams'!G$1:H$65536,2,FALSE)</f>
        <v>Brian Schrunk</v>
      </c>
      <c r="K196" t="str">
        <f>VLOOKUP(I196,'[1]All Teams'!G$1:I$65536,3,FALSE)</f>
        <v>414-750-0034</v>
      </c>
      <c r="L196" t="str">
        <f>VLOOKUP(I196,'[1]All Teams'!G$1:J$65536,4,FALSE)</f>
        <v>president@hartfordsideliners.org</v>
      </c>
    </row>
    <row r="197" spans="1:12" x14ac:dyDescent="0.25">
      <c r="C197" s="8" t="s">
        <v>4</v>
      </c>
      <c r="D197" s="2">
        <v>45052</v>
      </c>
      <c r="E197" s="7">
        <v>0.5</v>
      </c>
      <c r="F197" t="s">
        <v>10</v>
      </c>
      <c r="G197" s="9" t="s">
        <v>180</v>
      </c>
      <c r="H197" s="6" t="s">
        <v>30</v>
      </c>
      <c r="I197" s="9" t="s">
        <v>83</v>
      </c>
      <c r="J197" t="str">
        <f>VLOOKUP(I197,'[1]All Teams'!G$1:H$65536,2,FALSE)</f>
        <v>Mike McClain</v>
      </c>
      <c r="K197" t="str">
        <f>VLOOKUP(I197,'[1]All Teams'!G$1:I$65536,3,FALSE)</f>
        <v>414-405-6921</v>
      </c>
      <c r="L197" t="str">
        <f>VLOOKUP(I197,'[1]All Teams'!G$1:J$65536,4,FALSE)</f>
        <v>r.michael.mcclain@gmail.com</v>
      </c>
    </row>
    <row r="198" spans="1:12" x14ac:dyDescent="0.25">
      <c r="C198" s="8" t="s">
        <v>13</v>
      </c>
      <c r="D198" s="2">
        <v>45056</v>
      </c>
      <c r="E198" s="7">
        <v>0.72916666666666663</v>
      </c>
      <c r="F198" t="s">
        <v>35</v>
      </c>
      <c r="G198" s="9" t="s">
        <v>181</v>
      </c>
      <c r="H198" s="6" t="s">
        <v>30</v>
      </c>
      <c r="I198" s="9" t="s">
        <v>83</v>
      </c>
      <c r="J198" t="str">
        <f>VLOOKUP(I198,'[1]All Teams'!G$1:H$65536,2,FALSE)</f>
        <v>Mike McClain</v>
      </c>
      <c r="K198" t="str">
        <f>VLOOKUP(I198,'[1]All Teams'!G$1:I$65536,3,FALSE)</f>
        <v>414-405-6921</v>
      </c>
      <c r="L198" t="str">
        <f>VLOOKUP(I198,'[1]All Teams'!G$1:J$65536,4,FALSE)</f>
        <v>r.michael.mcclain@gmail.com</v>
      </c>
    </row>
    <row r="199" spans="1:12" x14ac:dyDescent="0.25">
      <c r="C199" s="8" t="s">
        <v>23</v>
      </c>
      <c r="D199" s="2">
        <v>45065</v>
      </c>
      <c r="E199" s="7">
        <v>0.75</v>
      </c>
      <c r="F199" t="s">
        <v>34</v>
      </c>
      <c r="G199" s="9" t="s">
        <v>83</v>
      </c>
      <c r="H199" s="6" t="s">
        <v>30</v>
      </c>
      <c r="I199" s="9" t="s">
        <v>182</v>
      </c>
      <c r="J199" t="str">
        <f>VLOOKUP(I199,'[1]All Teams'!G$1:H$65536,2,FALSE)</f>
        <v>Laurie Keplin</v>
      </c>
      <c r="K199" t="str">
        <f>VLOOKUP(I199,'[1]All Teams'!G$1:I$65536,3,FALSE)</f>
        <v>920-410-0393</v>
      </c>
      <c r="L199" t="str">
        <f>VLOOKUP(I199,'[1]All Teams'!G$1:J$65536,4,FALSE)</f>
        <v>lauriekeplin@hotmail.com</v>
      </c>
    </row>
    <row r="200" spans="1:12" x14ac:dyDescent="0.25">
      <c r="C200" s="8" t="s">
        <v>52</v>
      </c>
      <c r="D200" s="2">
        <v>45068</v>
      </c>
      <c r="E200" s="7">
        <v>0.75</v>
      </c>
      <c r="F200" t="s">
        <v>34</v>
      </c>
      <c r="G200" s="9" t="s">
        <v>83</v>
      </c>
      <c r="H200" s="6" t="s">
        <v>30</v>
      </c>
      <c r="I200" s="9" t="s">
        <v>178</v>
      </c>
      <c r="J200" t="str">
        <f>VLOOKUP(I200,'[1]All Teams'!G$1:H$65536,2,FALSE)</f>
        <v>Andrew Rutzen</v>
      </c>
      <c r="K200" t="str">
        <f>VLOOKUP(I200,'[1]All Teams'!G$1:I$65536,3,FALSE)</f>
        <v>262-573-8607</v>
      </c>
      <c r="L200" t="str">
        <f>VLOOKUP(I200,'[1]All Teams'!G$1:J$65536,4,FALSE)</f>
        <v>amrutzen@gmail.com</v>
      </c>
    </row>
    <row r="201" spans="1:12" x14ac:dyDescent="0.25">
      <c r="A201" s="3">
        <f>A192+1</f>
        <v>23</v>
      </c>
      <c r="B201" t="str">
        <f>VLOOKUP(A201,'Ref Table'!A:B,2,FALSE)</f>
        <v>U-9 SL Strikers</v>
      </c>
      <c r="J201" t="str">
        <f>VLOOKUP(B201,'[1]All Teams'!G$1:H$65536,2,FALSE)</f>
        <v>Brian Kiley</v>
      </c>
      <c r="K201" t="str">
        <f>VLOOKUP(B201,'[1]All Teams'!G$1:I$65536,3,FALSE)</f>
        <v>262-224-1796</v>
      </c>
      <c r="L201" t="str">
        <f>VLOOKUP(B201,'[1]All Teams'!G$1:J$65536,4,FALSE)</f>
        <v>bnkiley@gmail.com</v>
      </c>
    </row>
    <row r="202" spans="1:12" x14ac:dyDescent="0.25">
      <c r="C202" s="10" t="s">
        <v>64</v>
      </c>
      <c r="D202" s="5" t="s">
        <v>1</v>
      </c>
      <c r="E202" s="1" t="s">
        <v>0</v>
      </c>
      <c r="F202" s="1" t="s">
        <v>2</v>
      </c>
      <c r="G202" s="1" t="s">
        <v>9</v>
      </c>
      <c r="H202" s="1"/>
      <c r="I202" s="1" t="s">
        <v>8</v>
      </c>
      <c r="J202" s="4" t="s">
        <v>63</v>
      </c>
      <c r="K202" s="4"/>
    </row>
    <row r="203" spans="1:12" x14ac:dyDescent="0.25">
      <c r="C203" s="8" t="s">
        <v>4</v>
      </c>
      <c r="D203" s="2">
        <v>45031</v>
      </c>
      <c r="E203" s="7">
        <v>0.35416666666666669</v>
      </c>
      <c r="F203" t="s">
        <v>35</v>
      </c>
      <c r="G203" t="s">
        <v>183</v>
      </c>
      <c r="H203" s="6" t="s">
        <v>30</v>
      </c>
      <c r="I203" t="s">
        <v>84</v>
      </c>
      <c r="J203" t="str">
        <f>VLOOKUP(I203,'[1]All Teams'!G$1:H$65536,2,FALSE)</f>
        <v>Ben Becherer</v>
      </c>
      <c r="K203" t="str">
        <f>VLOOKUP(I203,'[1]All Teams'!G$1:I$65536,3,FALSE)</f>
        <v>262-339-1189</v>
      </c>
      <c r="L203" t="str">
        <f>VLOOKUP(I203,'[1]All Teams'!G$1:J$65536,4,FALSE)</f>
        <v>becheb28@gmail.com</v>
      </c>
    </row>
    <row r="204" spans="1:12" x14ac:dyDescent="0.25">
      <c r="C204" s="8" t="s">
        <v>4</v>
      </c>
      <c r="D204" s="2">
        <v>45038</v>
      </c>
      <c r="E204" s="7">
        <v>0.5625</v>
      </c>
      <c r="F204" t="s">
        <v>35</v>
      </c>
      <c r="G204" s="8" t="s">
        <v>184</v>
      </c>
      <c r="H204" s="6" t="s">
        <v>30</v>
      </c>
      <c r="I204" s="8" t="s">
        <v>84</v>
      </c>
      <c r="J204" t="str">
        <f>VLOOKUP(I204,'[1]All Teams'!G$1:H$65536,2,FALSE)</f>
        <v>Ben Becherer</v>
      </c>
      <c r="K204" t="str">
        <f>VLOOKUP(I204,'[1]All Teams'!G$1:I$65536,3,FALSE)</f>
        <v>262-339-1189</v>
      </c>
      <c r="L204" t="str">
        <f>VLOOKUP(I204,'[1]All Teams'!G$1:J$65536,4,FALSE)</f>
        <v>becheb28@gmail.com</v>
      </c>
    </row>
    <row r="205" spans="1:12" x14ac:dyDescent="0.25">
      <c r="C205" t="s">
        <v>5</v>
      </c>
      <c r="D205" s="2">
        <v>45043</v>
      </c>
      <c r="E205" s="7">
        <v>0.72916666666666663</v>
      </c>
      <c r="F205" t="s">
        <v>35</v>
      </c>
      <c r="G205" t="s">
        <v>84</v>
      </c>
      <c r="H205" s="6" t="s">
        <v>30</v>
      </c>
      <c r="I205" t="s">
        <v>85</v>
      </c>
      <c r="J205" t="str">
        <f>VLOOKUP(I205,'[1]All Teams'!G$1:H$65536,2,FALSE)</f>
        <v>Greg Baldus</v>
      </c>
      <c r="K205" t="str">
        <f>VLOOKUP(I205,'[1]All Teams'!G$1:I$65536,3,FALSE)</f>
        <v>262-844-3627</v>
      </c>
      <c r="L205" t="str">
        <f>VLOOKUP(I205,'[1]All Teams'!G$1:J$65536,4,FALSE)</f>
        <v>g_baldus@hotmail.com</v>
      </c>
    </row>
    <row r="206" spans="1:12" x14ac:dyDescent="0.25">
      <c r="C206" s="8" t="s">
        <v>4</v>
      </c>
      <c r="D206" s="2">
        <v>45052</v>
      </c>
      <c r="E206" s="7">
        <v>0.375</v>
      </c>
      <c r="F206" t="s">
        <v>10</v>
      </c>
      <c r="G206" t="s">
        <v>185</v>
      </c>
      <c r="H206" s="6" t="s">
        <v>30</v>
      </c>
      <c r="I206" t="s">
        <v>84</v>
      </c>
      <c r="J206" t="str">
        <f>VLOOKUP(I206,'[1]All Teams'!G$1:H$65536,2,FALSE)</f>
        <v>Ben Becherer</v>
      </c>
      <c r="K206" t="str">
        <f>VLOOKUP(I206,'[1]All Teams'!G$1:I$65536,3,FALSE)</f>
        <v>262-339-1189</v>
      </c>
      <c r="L206" t="str">
        <f>VLOOKUP(I206,'[1]All Teams'!G$1:J$65536,4,FALSE)</f>
        <v>becheb28@gmail.com</v>
      </c>
    </row>
    <row r="207" spans="1:12" x14ac:dyDescent="0.25">
      <c r="C207" s="8" t="s">
        <v>4</v>
      </c>
      <c r="D207" s="2">
        <v>45059</v>
      </c>
      <c r="E207" s="7">
        <v>0.375</v>
      </c>
      <c r="F207" t="s">
        <v>10</v>
      </c>
      <c r="G207" t="s">
        <v>186</v>
      </c>
      <c r="H207" s="6" t="s">
        <v>30</v>
      </c>
      <c r="I207" t="s">
        <v>84</v>
      </c>
      <c r="J207" t="str">
        <f>VLOOKUP(I207,'[1]All Teams'!G$1:H$65536,2,FALSE)</f>
        <v>Ben Becherer</v>
      </c>
      <c r="K207" t="str">
        <f>VLOOKUP(I207,'[1]All Teams'!G$1:I$65536,3,FALSE)</f>
        <v>262-339-1189</v>
      </c>
      <c r="L207" t="str">
        <f>VLOOKUP(I207,'[1]All Teams'!G$1:J$65536,4,FALSE)</f>
        <v>becheb28@gmail.com</v>
      </c>
    </row>
    <row r="208" spans="1:12" x14ac:dyDescent="0.25">
      <c r="C208" s="8" t="s">
        <v>4</v>
      </c>
      <c r="D208" s="2">
        <v>45066</v>
      </c>
      <c r="E208" s="7">
        <v>0.4375</v>
      </c>
      <c r="F208" t="s">
        <v>34</v>
      </c>
      <c r="G208" t="s">
        <v>84</v>
      </c>
      <c r="H208" s="6" t="s">
        <v>30</v>
      </c>
      <c r="I208" t="s">
        <v>187</v>
      </c>
      <c r="J208" t="str">
        <f>VLOOKUP(I208,'[1]All Teams'!G$1:H$65536,2,FALSE)</f>
        <v>Melissa Vorpagel</v>
      </c>
      <c r="K208" t="str">
        <f>VLOOKUP(I208,'[1]All Teams'!G$1:I$65536,3,FALSE)</f>
        <v>920-980-5011</v>
      </c>
      <c r="L208" t="str">
        <f>VLOOKUP(I208,'[1]All Teams'!G$1:J$65536,4,FALSE)</f>
        <v>melissavorpagel@gmail.com</v>
      </c>
    </row>
    <row r="209" spans="1:12" x14ac:dyDescent="0.25">
      <c r="C209" s="8" t="s">
        <v>4</v>
      </c>
      <c r="D209" s="2">
        <v>45073</v>
      </c>
      <c r="E209" s="7">
        <v>0.39583333333333331</v>
      </c>
      <c r="F209" t="s">
        <v>14</v>
      </c>
      <c r="G209" t="s">
        <v>84</v>
      </c>
      <c r="H209" s="6" t="s">
        <v>30</v>
      </c>
      <c r="I209" t="s">
        <v>188</v>
      </c>
      <c r="J209" t="str">
        <f>VLOOKUP(I209,'[1]All Teams'!G$1:H$65536,2,FALSE)</f>
        <v>Dirk Brandt</v>
      </c>
      <c r="K209" t="str">
        <f>VLOOKUP(I209,'[1]All Teams'!G$1:I$65536,3,FALSE)</f>
        <v>817-689-4226</v>
      </c>
      <c r="L209" t="str">
        <f>VLOOKUP(I209,'[1]All Teams'!G$1:J$65536,4,FALSE)</f>
        <v>dirk.m.brandt60@gmail.com</v>
      </c>
    </row>
    <row r="210" spans="1:12" x14ac:dyDescent="0.25">
      <c r="A210" s="3">
        <f>A201+1</f>
        <v>24</v>
      </c>
      <c r="B210" t="str">
        <f>VLOOKUP(A210,'Ref Table'!A:B,2,FALSE)</f>
        <v>U-9 SL Torpedoes</v>
      </c>
      <c r="J210" t="str">
        <f>VLOOKUP(B210,'[1]All Teams'!G$1:H$65536,2,FALSE)</f>
        <v>Gabe Kempf</v>
      </c>
      <c r="K210" t="str">
        <f>VLOOKUP(B210,'[1]All Teams'!G$1:I$65536,3,FALSE)</f>
        <v>262-339-0252</v>
      </c>
      <c r="L210" t="str">
        <f>VLOOKUP(B210,'[1]All Teams'!G$1:J$65536,4,FALSE)</f>
        <v>gabekempfwi@gmail.com</v>
      </c>
    </row>
    <row r="211" spans="1:12" x14ac:dyDescent="0.25">
      <c r="C211" s="10" t="s">
        <v>64</v>
      </c>
      <c r="D211" s="5" t="s">
        <v>1</v>
      </c>
      <c r="E211" s="1" t="s">
        <v>0</v>
      </c>
      <c r="F211" s="1" t="s">
        <v>2</v>
      </c>
      <c r="G211" s="1" t="s">
        <v>9</v>
      </c>
      <c r="H211" s="1"/>
      <c r="I211" s="1" t="s">
        <v>8</v>
      </c>
      <c r="J211" s="4" t="s">
        <v>63</v>
      </c>
      <c r="K211" s="4"/>
    </row>
    <row r="212" spans="1:12" x14ac:dyDescent="0.25">
      <c r="C212" s="8" t="s">
        <v>4</v>
      </c>
      <c r="D212" s="2">
        <v>45031</v>
      </c>
      <c r="E212" s="7">
        <v>0.4375</v>
      </c>
      <c r="F212" t="s">
        <v>10</v>
      </c>
      <c r="G212" t="s">
        <v>189</v>
      </c>
      <c r="H212" s="6" t="s">
        <v>30</v>
      </c>
      <c r="I212" t="s">
        <v>85</v>
      </c>
      <c r="J212" t="str">
        <f>VLOOKUP(I212,'[1]All Teams'!G$1:H$65536,2,FALSE)</f>
        <v>Greg Baldus</v>
      </c>
      <c r="K212" t="str">
        <f>VLOOKUP(I212,'[1]All Teams'!G$1:I$65536,3,FALSE)</f>
        <v>262-844-3627</v>
      </c>
      <c r="L212" t="str">
        <f>VLOOKUP(I212,'[1]All Teams'!G$1:J$65536,4,FALSE)</f>
        <v>g_baldus@hotmail.com</v>
      </c>
    </row>
    <row r="213" spans="1:12" x14ac:dyDescent="0.25">
      <c r="C213" s="8" t="s">
        <v>4</v>
      </c>
      <c r="D213" s="2">
        <v>45038</v>
      </c>
      <c r="E213" s="7">
        <v>0.375</v>
      </c>
      <c r="F213" s="8" t="s">
        <v>12</v>
      </c>
      <c r="G213" s="8" t="s">
        <v>85</v>
      </c>
      <c r="H213" s="6" t="s">
        <v>30</v>
      </c>
      <c r="I213" s="8" t="s">
        <v>183</v>
      </c>
      <c r="J213" t="str">
        <f>VLOOKUP(I213,'[1]All Teams'!G$1:H$65536,2,FALSE)</f>
        <v>Eric Holland</v>
      </c>
      <c r="K213" t="str">
        <f>VLOOKUP(I213,'[1]All Teams'!G$1:I$65536,3,FALSE)</f>
        <v>612-554-9806</v>
      </c>
      <c r="L213" t="str">
        <f>VLOOKUP(I213,'[1]All Teams'!G$1:J$65536,4,FALSE)</f>
        <v>ericholland3333@gmail.com</v>
      </c>
    </row>
    <row r="214" spans="1:12" x14ac:dyDescent="0.25">
      <c r="C214" t="s">
        <v>5</v>
      </c>
      <c r="D214" s="2">
        <v>45043</v>
      </c>
      <c r="E214" s="7">
        <v>0.72916666666666663</v>
      </c>
      <c r="F214" t="s">
        <v>35</v>
      </c>
      <c r="G214" t="s">
        <v>84</v>
      </c>
      <c r="H214" s="6" t="s">
        <v>30</v>
      </c>
      <c r="I214" t="s">
        <v>85</v>
      </c>
      <c r="J214" t="str">
        <f>VLOOKUP(I214,'[1]All Teams'!G$1:H$65536,2,FALSE)</f>
        <v>Greg Baldus</v>
      </c>
      <c r="K214" t="str">
        <f>VLOOKUP(I214,'[1]All Teams'!G$1:I$65536,3,FALSE)</f>
        <v>262-844-3627</v>
      </c>
      <c r="L214" t="str">
        <f>VLOOKUP(I214,'[1]All Teams'!G$1:J$65536,4,FALSE)</f>
        <v>g_baldus@hotmail.com</v>
      </c>
    </row>
    <row r="215" spans="1:12" x14ac:dyDescent="0.25">
      <c r="C215" s="8" t="s">
        <v>4</v>
      </c>
      <c r="D215" s="2">
        <v>45045</v>
      </c>
      <c r="E215" s="7">
        <v>0.5</v>
      </c>
      <c r="F215" t="s">
        <v>190</v>
      </c>
      <c r="G215" t="s">
        <v>85</v>
      </c>
      <c r="H215" s="6" t="s">
        <v>30</v>
      </c>
      <c r="I215" t="s">
        <v>174</v>
      </c>
      <c r="J215" t="str">
        <f>VLOOKUP(I215,'[1]All Teams'!G$1:H$65536,2,FALSE)</f>
        <v>Josh Haefs</v>
      </c>
      <c r="K215" t="str">
        <f>VLOOKUP(I215,'[1]All Teams'!G$1:I$65536,3,FALSE)</f>
        <v>920-904-0759</v>
      </c>
      <c r="L215" t="str">
        <f>VLOOKUP(I215,'[1]All Teams'!G$1:J$65536,4,FALSE)</f>
        <v>ndfsa9@gmail.com</v>
      </c>
    </row>
    <row r="216" spans="1:12" x14ac:dyDescent="0.25">
      <c r="C216" s="8" t="s">
        <v>4</v>
      </c>
      <c r="D216" s="2">
        <v>45052</v>
      </c>
      <c r="E216" s="7">
        <v>0.4375</v>
      </c>
      <c r="F216" t="s">
        <v>34</v>
      </c>
      <c r="G216" t="s">
        <v>85</v>
      </c>
      <c r="H216" s="6" t="s">
        <v>30</v>
      </c>
      <c r="I216" t="s">
        <v>186</v>
      </c>
      <c r="J216" t="str">
        <f>VLOOKUP(I216,'[1]All Teams'!G$1:H$65536,2,FALSE)</f>
        <v>Shane Becker</v>
      </c>
      <c r="K216" t="str">
        <f>VLOOKUP(I216,'[1]All Teams'!G$1:I$65536,3,FALSE)</f>
        <v>262-622-3437</v>
      </c>
      <c r="L216" t="str">
        <f>VLOOKUP(I216,'[1]All Teams'!G$1:J$65536,4,FALSE)</f>
        <v>shane_becker@hotmail.com</v>
      </c>
    </row>
    <row r="217" spans="1:12" x14ac:dyDescent="0.25">
      <c r="C217" s="8" t="s">
        <v>11</v>
      </c>
      <c r="D217" s="2">
        <v>45062</v>
      </c>
      <c r="E217" s="7">
        <v>0.75</v>
      </c>
      <c r="F217" t="s">
        <v>34</v>
      </c>
      <c r="G217" t="s">
        <v>85</v>
      </c>
      <c r="H217" s="6" t="s">
        <v>30</v>
      </c>
      <c r="I217" t="s">
        <v>187</v>
      </c>
      <c r="J217" t="str">
        <f>VLOOKUP(I217,'[1]All Teams'!G$1:H$65536,2,FALSE)</f>
        <v>Melissa Vorpagel</v>
      </c>
      <c r="K217" t="str">
        <f>VLOOKUP(I217,'[1]All Teams'!G$1:I$65536,3,FALSE)</f>
        <v>920-980-5011</v>
      </c>
      <c r="L217" t="str">
        <f>VLOOKUP(I217,'[1]All Teams'!G$1:J$65536,4,FALSE)</f>
        <v>melissavorpagel@gmail.com</v>
      </c>
    </row>
    <row r="218" spans="1:12" x14ac:dyDescent="0.25">
      <c r="C218" s="8" t="s">
        <v>4</v>
      </c>
      <c r="D218" s="2">
        <v>45066</v>
      </c>
      <c r="E218" s="7">
        <v>0.5</v>
      </c>
      <c r="F218" t="s">
        <v>10</v>
      </c>
      <c r="G218" t="s">
        <v>188</v>
      </c>
      <c r="H218" s="6" t="s">
        <v>30</v>
      </c>
      <c r="I218" t="s">
        <v>85</v>
      </c>
      <c r="J218" t="str">
        <f>VLOOKUP(I218,'[1]All Teams'!G$1:H$65536,2,FALSE)</f>
        <v>Greg Baldus</v>
      </c>
      <c r="K218" t="str">
        <f>VLOOKUP(I218,'[1]All Teams'!G$1:I$65536,3,FALSE)</f>
        <v>262-844-3627</v>
      </c>
      <c r="L218" t="str">
        <f>VLOOKUP(I218,'[1]All Teams'!G$1:J$65536,4,FALSE)</f>
        <v>g_baldus@hotmail.com</v>
      </c>
    </row>
    <row r="219" spans="1:12" x14ac:dyDescent="0.25">
      <c r="C219" s="8" t="s">
        <v>5</v>
      </c>
      <c r="D219" s="2">
        <v>45071</v>
      </c>
      <c r="E219" s="7">
        <v>0.72916666666666663</v>
      </c>
      <c r="F219" t="s">
        <v>10</v>
      </c>
      <c r="G219" t="s">
        <v>185</v>
      </c>
      <c r="H219" s="6" t="s">
        <v>30</v>
      </c>
      <c r="I219" t="s">
        <v>85</v>
      </c>
      <c r="J219" t="str">
        <f>VLOOKUP(I219,'[1]All Teams'!G$1:H$65536,2,FALSE)</f>
        <v>Greg Baldus</v>
      </c>
      <c r="K219" t="str">
        <f>VLOOKUP(I219,'[1]All Teams'!G$1:I$65536,3,FALSE)</f>
        <v>262-844-3627</v>
      </c>
      <c r="L219" t="str">
        <f>VLOOKUP(I219,'[1]All Teams'!G$1:J$65536,4,FALSE)</f>
        <v>g_baldus@hotmail.com</v>
      </c>
    </row>
    <row r="220" spans="1:12" x14ac:dyDescent="0.25">
      <c r="A220" s="3">
        <f>A210+1</f>
        <v>25</v>
      </c>
      <c r="B220" t="str">
        <f>VLOOKUP(A220,'Ref Table'!A:B,2,FALSE)</f>
        <v>U10 SL Crush</v>
      </c>
      <c r="J220" t="str">
        <f>VLOOKUP(B220,'[1]All Teams'!G$1:H$65536,2,FALSE)</f>
        <v>Rob Scarseth</v>
      </c>
      <c r="K220" t="str">
        <f>VLOOKUP(B220,'[1]All Teams'!G$1:I$65536,3,FALSE)</f>
        <v>262-685-7689</v>
      </c>
      <c r="L220" t="str">
        <f>VLOOKUP(B220,'[1]All Teams'!G$1:J$65536,4,FALSE)</f>
        <v>rscars@sbcglobal.net</v>
      </c>
    </row>
    <row r="221" spans="1:12" x14ac:dyDescent="0.25">
      <c r="C221" s="10" t="s">
        <v>64</v>
      </c>
      <c r="D221" s="5" t="s">
        <v>1</v>
      </c>
      <c r="E221" s="1" t="s">
        <v>0</v>
      </c>
      <c r="F221" s="1" t="s">
        <v>2</v>
      </c>
      <c r="G221" s="1" t="s">
        <v>9</v>
      </c>
      <c r="H221" s="1"/>
      <c r="I221" s="1" t="s">
        <v>8</v>
      </c>
      <c r="J221" s="4" t="s">
        <v>63</v>
      </c>
      <c r="K221" s="4"/>
    </row>
    <row r="222" spans="1:12" x14ac:dyDescent="0.25">
      <c r="C222" s="8" t="s">
        <v>4</v>
      </c>
      <c r="D222" s="2">
        <v>45038</v>
      </c>
      <c r="E222" s="7">
        <v>0.5</v>
      </c>
      <c r="F222" t="s">
        <v>31</v>
      </c>
      <c r="G222" s="9" t="s">
        <v>191</v>
      </c>
      <c r="H222" s="6" t="s">
        <v>30</v>
      </c>
      <c r="I222" s="9" t="s">
        <v>86</v>
      </c>
      <c r="J222" t="str">
        <f>VLOOKUP(I222,'[1]All Teams'!G$1:H$65536,2,FALSE)</f>
        <v>Matt Michalowski</v>
      </c>
      <c r="K222" t="str">
        <f>VLOOKUP(I222,'[1]All Teams'!G$1:I$65536,3,FALSE)</f>
        <v>262-224-3720</v>
      </c>
      <c r="L222" t="str">
        <f>VLOOKUP(I222,'[1]All Teams'!G$1:J$65536,4,FALSE)</f>
        <v>matt.michalowski@gmail.com </v>
      </c>
    </row>
    <row r="223" spans="1:12" x14ac:dyDescent="0.25">
      <c r="C223" s="8" t="s">
        <v>4</v>
      </c>
      <c r="D223" s="2">
        <v>45045</v>
      </c>
      <c r="E223" s="7">
        <v>0.375</v>
      </c>
      <c r="F223" t="s">
        <v>31</v>
      </c>
      <c r="G223" s="9" t="s">
        <v>192</v>
      </c>
      <c r="H223" s="6" t="s">
        <v>30</v>
      </c>
      <c r="I223" s="9" t="s">
        <v>86</v>
      </c>
      <c r="J223" t="str">
        <f>VLOOKUP(I223,'[1]All Teams'!G$1:H$65536,2,FALSE)</f>
        <v>Matt Michalowski</v>
      </c>
      <c r="K223" t="str">
        <f>VLOOKUP(I223,'[1]All Teams'!G$1:I$65536,3,FALSE)</f>
        <v>262-224-3720</v>
      </c>
      <c r="L223" t="str">
        <f>VLOOKUP(I223,'[1]All Teams'!G$1:J$65536,4,FALSE)</f>
        <v>matt.michalowski@gmail.com </v>
      </c>
    </row>
    <row r="224" spans="1:12" x14ac:dyDescent="0.25">
      <c r="C224" s="8" t="s">
        <v>4</v>
      </c>
      <c r="D224" s="2">
        <v>45059</v>
      </c>
      <c r="E224" s="7">
        <v>0.4375</v>
      </c>
      <c r="F224" t="s">
        <v>32</v>
      </c>
      <c r="G224" s="9" t="s">
        <v>86</v>
      </c>
      <c r="H224" s="6" t="s">
        <v>30</v>
      </c>
      <c r="I224" s="9" t="s">
        <v>193</v>
      </c>
      <c r="J224" t="str">
        <f>VLOOKUP(I224,'[1]All Teams'!G$1:H$65536,2,FALSE)</f>
        <v>Andrea Flood</v>
      </c>
      <c r="K224" t="str">
        <f>VLOOKUP(I224,'[1]All Teams'!G$1:I$65536,3,FALSE)</f>
        <v>262-483-1142</v>
      </c>
      <c r="L224" t="str">
        <f>VLOOKUP(I224,'[1]All Teams'!G$1:J$65536,4,FALSE)</f>
        <v>annflood2008@yahoo.com</v>
      </c>
    </row>
    <row r="225" spans="1:12" x14ac:dyDescent="0.25">
      <c r="C225" s="8" t="s">
        <v>13</v>
      </c>
      <c r="D225" s="2">
        <v>45063</v>
      </c>
      <c r="E225" s="7">
        <v>0.73958333333333337</v>
      </c>
      <c r="F225" t="s">
        <v>3</v>
      </c>
      <c r="G225" s="9" t="s">
        <v>86</v>
      </c>
      <c r="H225" s="6" t="s">
        <v>30</v>
      </c>
      <c r="I225" s="9" t="s">
        <v>194</v>
      </c>
      <c r="J225" t="str">
        <f>VLOOKUP(I225,'[1]All Teams'!G$1:H$65536,2,FALSE)</f>
        <v>Amy nolte</v>
      </c>
      <c r="K225">
        <f>VLOOKUP(I225,'[1]All Teams'!G$1:I$65536,3,FALSE)</f>
        <v>0</v>
      </c>
      <c r="L225" t="str">
        <f>VLOOKUP(I225,'[1]All Teams'!G$1:J$65536,4,FALSE)</f>
        <v>amy.nolte@yahoo.com</v>
      </c>
    </row>
    <row r="226" spans="1:12" x14ac:dyDescent="0.25">
      <c r="C226" s="8" t="s">
        <v>4</v>
      </c>
      <c r="D226" s="2">
        <v>45066</v>
      </c>
      <c r="E226" s="7">
        <v>0.5625</v>
      </c>
      <c r="F226" t="s">
        <v>31</v>
      </c>
      <c r="G226" s="9" t="s">
        <v>195</v>
      </c>
      <c r="H226" s="6" t="s">
        <v>30</v>
      </c>
      <c r="I226" s="9" t="s">
        <v>86</v>
      </c>
      <c r="J226" t="str">
        <f>VLOOKUP(I226,'[1]All Teams'!G$1:H$65536,2,FALSE)</f>
        <v>Matt Michalowski</v>
      </c>
      <c r="K226" t="str">
        <f>VLOOKUP(I226,'[1]All Teams'!G$1:I$65536,3,FALSE)</f>
        <v>262-224-3720</v>
      </c>
      <c r="L226" t="str">
        <f>VLOOKUP(I226,'[1]All Teams'!G$1:J$65536,4,FALSE)</f>
        <v>matt.michalowski@gmail.com </v>
      </c>
    </row>
    <row r="227" spans="1:12" x14ac:dyDescent="0.25">
      <c r="C227" s="8" t="s">
        <v>11</v>
      </c>
      <c r="D227" s="2">
        <v>45069</v>
      </c>
      <c r="E227" s="7">
        <v>0.72916666666666663</v>
      </c>
      <c r="F227" t="s">
        <v>31</v>
      </c>
      <c r="G227" s="9" t="s">
        <v>196</v>
      </c>
      <c r="H227" s="6" t="s">
        <v>30</v>
      </c>
      <c r="I227" s="9" t="s">
        <v>86</v>
      </c>
      <c r="J227" t="str">
        <f>VLOOKUP(I227,'[1]All Teams'!G$1:H$65536,2,FALSE)</f>
        <v>Matt Michalowski</v>
      </c>
      <c r="K227" t="str">
        <f>VLOOKUP(I227,'[1]All Teams'!G$1:I$65536,3,FALSE)</f>
        <v>262-224-3720</v>
      </c>
      <c r="L227" t="str">
        <f>VLOOKUP(I227,'[1]All Teams'!G$1:J$65536,4,FALSE)</f>
        <v>matt.michalowski@gmail.com </v>
      </c>
    </row>
    <row r="228" spans="1:12" x14ac:dyDescent="0.25">
      <c r="C228" s="8" t="s">
        <v>13</v>
      </c>
      <c r="D228" s="2">
        <v>45077</v>
      </c>
      <c r="E228" s="7">
        <v>0.72916666666666663</v>
      </c>
      <c r="F228" t="s">
        <v>197</v>
      </c>
      <c r="G228" s="9" t="s">
        <v>198</v>
      </c>
      <c r="H228" s="6" t="s">
        <v>30</v>
      </c>
      <c r="I228" s="9" t="s">
        <v>86</v>
      </c>
      <c r="J228" t="str">
        <f>VLOOKUP(I228,'[1]All Teams'!G$1:H$65536,2,FALSE)</f>
        <v>Matt Michalowski</v>
      </c>
      <c r="K228" t="str">
        <f>VLOOKUP(I228,'[1]All Teams'!G$1:I$65536,3,FALSE)</f>
        <v>262-224-3720</v>
      </c>
      <c r="L228" t="str">
        <f>VLOOKUP(I228,'[1]All Teams'!G$1:J$65536,4,FALSE)</f>
        <v>matt.michalowski@gmail.com </v>
      </c>
    </row>
    <row r="229" spans="1:12" x14ac:dyDescent="0.25">
      <c r="A229" s="3">
        <f>A220+1</f>
        <v>26</v>
      </c>
      <c r="B229" t="str">
        <f>VLOOKUP(A229,'Ref Table'!A:B,2,FALSE)</f>
        <v>U10 SL Lightning</v>
      </c>
      <c r="J229" t="str">
        <f>VLOOKUP(B229,'[1]All Teams'!G$1:H$65536,2,FALSE)</f>
        <v>Lisa Radtke</v>
      </c>
      <c r="K229" t="str">
        <f>VLOOKUP(B229,'[1]All Teams'!G$1:I$65536,3,FALSE)</f>
        <v>262-353-5024</v>
      </c>
      <c r="L229" t="str">
        <f>VLOOKUP(B229,'[1]All Teams'!G$1:J$65536,4,FALSE)</f>
        <v>lcarmody13@yahoo.com</v>
      </c>
    </row>
    <row r="230" spans="1:12" x14ac:dyDescent="0.25">
      <c r="C230" s="10" t="s">
        <v>64</v>
      </c>
      <c r="D230" s="5" t="s">
        <v>1</v>
      </c>
      <c r="E230" s="1" t="s">
        <v>0</v>
      </c>
      <c r="F230" s="1" t="s">
        <v>2</v>
      </c>
      <c r="G230" s="1" t="s">
        <v>9</v>
      </c>
      <c r="H230" s="1"/>
      <c r="I230" s="1" t="s">
        <v>8</v>
      </c>
      <c r="J230" s="4" t="s">
        <v>63</v>
      </c>
      <c r="K230" s="4"/>
    </row>
    <row r="231" spans="1:12" x14ac:dyDescent="0.25">
      <c r="C231" s="8" t="s">
        <v>4</v>
      </c>
      <c r="D231" s="2">
        <v>45031</v>
      </c>
      <c r="E231" s="7">
        <v>0.4375</v>
      </c>
      <c r="F231" t="s">
        <v>31</v>
      </c>
      <c r="G231" t="s">
        <v>199</v>
      </c>
      <c r="H231" s="6" t="s">
        <v>30</v>
      </c>
      <c r="I231" s="9" t="s">
        <v>87</v>
      </c>
      <c r="J231" t="str">
        <f>VLOOKUP(I231,'[1]All Teams'!G$1:H$65536,2,FALSE)</f>
        <v>Jeff Martin</v>
      </c>
      <c r="K231" t="str">
        <f>VLOOKUP(I231,'[1]All Teams'!G$1:I$65536,3,FALSE)</f>
        <v>414-975-5019</v>
      </c>
      <c r="L231" t="str">
        <f>VLOOKUP(I231,'[1]All Teams'!G$1:J$65536,4,FALSE)</f>
        <v>mart0592@yahoo.com</v>
      </c>
    </row>
    <row r="232" spans="1:12" x14ac:dyDescent="0.25">
      <c r="C232" s="8" t="s">
        <v>4</v>
      </c>
      <c r="D232" s="2">
        <v>45038</v>
      </c>
      <c r="E232" s="7">
        <v>0.4375</v>
      </c>
      <c r="F232" t="s">
        <v>31</v>
      </c>
      <c r="G232" t="s">
        <v>200</v>
      </c>
      <c r="H232" s="6" t="s">
        <v>30</v>
      </c>
      <c r="I232" s="9" t="s">
        <v>87</v>
      </c>
      <c r="J232" t="str">
        <f>VLOOKUP(I232,'[1]All Teams'!G$1:H$65536,2,FALSE)</f>
        <v>Jeff Martin</v>
      </c>
      <c r="K232" t="str">
        <f>VLOOKUP(I232,'[1]All Teams'!G$1:I$65536,3,FALSE)</f>
        <v>414-975-5019</v>
      </c>
      <c r="L232" t="str">
        <f>VLOOKUP(I232,'[1]All Teams'!G$1:J$65536,4,FALSE)</f>
        <v>mart0592@yahoo.com</v>
      </c>
    </row>
    <row r="233" spans="1:12" x14ac:dyDescent="0.25">
      <c r="C233" s="8" t="s">
        <v>4</v>
      </c>
      <c r="D233" s="2">
        <v>45045</v>
      </c>
      <c r="E233" s="7">
        <v>0.5625</v>
      </c>
      <c r="F233" t="s">
        <v>31</v>
      </c>
      <c r="G233" s="9" t="s">
        <v>201</v>
      </c>
      <c r="H233" s="6" t="s">
        <v>30</v>
      </c>
      <c r="I233" s="9" t="s">
        <v>87</v>
      </c>
      <c r="J233" t="str">
        <f>VLOOKUP(I233,'[1]All Teams'!G$1:H$65536,2,FALSE)</f>
        <v>Jeff Martin</v>
      </c>
      <c r="K233" t="str">
        <f>VLOOKUP(I233,'[1]All Teams'!G$1:I$65536,3,FALSE)</f>
        <v>414-975-5019</v>
      </c>
      <c r="L233" t="str">
        <f>VLOOKUP(I233,'[1]All Teams'!G$1:J$65536,4,FALSE)</f>
        <v>mart0592@yahoo.com</v>
      </c>
    </row>
    <row r="234" spans="1:12" x14ac:dyDescent="0.25">
      <c r="C234" s="8" t="s">
        <v>4</v>
      </c>
      <c r="D234" s="2">
        <v>45052</v>
      </c>
      <c r="E234" s="7">
        <v>0.4375</v>
      </c>
      <c r="F234" t="s">
        <v>3</v>
      </c>
      <c r="G234" t="s">
        <v>87</v>
      </c>
      <c r="H234" s="6" t="s">
        <v>30</v>
      </c>
      <c r="I234" s="9" t="s">
        <v>202</v>
      </c>
      <c r="J234" t="str">
        <f>VLOOKUP(I234,'[1]All Teams'!G$1:H$65536,2,FALSE)</f>
        <v>Adam Wendorf</v>
      </c>
      <c r="K234">
        <f>VLOOKUP(I234,'[1]All Teams'!G$1:I$65536,3,FALSE)</f>
        <v>0</v>
      </c>
      <c r="L234" t="str">
        <f>VLOOKUP(I234,'[1]All Teams'!G$1:J$65536,4,FALSE)</f>
        <v>Awendorf82@gmail.com</v>
      </c>
    </row>
    <row r="235" spans="1:12" x14ac:dyDescent="0.25">
      <c r="C235" s="8" t="s">
        <v>4</v>
      </c>
      <c r="D235" s="2">
        <v>45059</v>
      </c>
      <c r="E235" s="7">
        <v>0.5</v>
      </c>
      <c r="F235" t="s">
        <v>31</v>
      </c>
      <c r="G235" s="9" t="s">
        <v>203</v>
      </c>
      <c r="H235" s="6" t="s">
        <v>30</v>
      </c>
      <c r="I235" s="9" t="s">
        <v>87</v>
      </c>
      <c r="J235" t="str">
        <f>VLOOKUP(I235,'[1]All Teams'!G$1:H$65536,2,FALSE)</f>
        <v>Jeff Martin</v>
      </c>
      <c r="K235" t="str">
        <f>VLOOKUP(I235,'[1]All Teams'!G$1:I$65536,3,FALSE)</f>
        <v>414-975-5019</v>
      </c>
      <c r="L235" t="str">
        <f>VLOOKUP(I235,'[1]All Teams'!G$1:J$65536,4,FALSE)</f>
        <v>mart0592@yahoo.com</v>
      </c>
    </row>
    <row r="236" spans="1:12" x14ac:dyDescent="0.25">
      <c r="C236" s="8" t="s">
        <v>4</v>
      </c>
      <c r="D236" s="2">
        <v>45066</v>
      </c>
      <c r="E236" s="7">
        <v>0.375</v>
      </c>
      <c r="F236" t="s">
        <v>32</v>
      </c>
      <c r="G236" t="s">
        <v>87</v>
      </c>
      <c r="H236" s="6" t="s">
        <v>30</v>
      </c>
      <c r="I236" s="9" t="s">
        <v>199</v>
      </c>
      <c r="J236" t="str">
        <f>VLOOKUP(I236,'[1]All Teams'!G$1:H$65536,2,FALSE)</f>
        <v>Jim Jacobson</v>
      </c>
      <c r="K236" t="str">
        <f>VLOOKUP(I236,'[1]All Teams'!G$1:I$65536,3,FALSE)</f>
        <v>262-389-2712</v>
      </c>
      <c r="L236" t="str">
        <f>VLOOKUP(I236,'[1]All Teams'!G$1:J$65536,4,FALSE)</f>
        <v>JEJ46@HOTMAIL.COM</v>
      </c>
    </row>
    <row r="237" spans="1:12" x14ac:dyDescent="0.25">
      <c r="C237" s="8" t="s">
        <v>5</v>
      </c>
      <c r="D237" s="2">
        <v>45071</v>
      </c>
      <c r="E237" s="7">
        <v>0.72916666666666663</v>
      </c>
      <c r="F237" t="s">
        <v>31</v>
      </c>
      <c r="G237" s="9" t="s">
        <v>88</v>
      </c>
      <c r="H237" s="6" t="s">
        <v>30</v>
      </c>
      <c r="I237" s="9" t="s">
        <v>87</v>
      </c>
      <c r="J237" t="str">
        <f>VLOOKUP(I237,'[1]All Teams'!G$1:H$65536,2,FALSE)</f>
        <v>Jeff Martin</v>
      </c>
      <c r="K237" t="str">
        <f>VLOOKUP(I237,'[1]All Teams'!G$1:I$65536,3,FALSE)</f>
        <v>414-975-5019</v>
      </c>
      <c r="L237" t="str">
        <f>VLOOKUP(I237,'[1]All Teams'!G$1:J$65536,4,FALSE)</f>
        <v>mart0592@yahoo.com</v>
      </c>
    </row>
    <row r="238" spans="1:12" x14ac:dyDescent="0.25">
      <c r="C238" s="8" t="s">
        <v>13</v>
      </c>
      <c r="D238" s="2">
        <v>45077</v>
      </c>
      <c r="E238" s="7">
        <v>0.79166666666666663</v>
      </c>
      <c r="F238" t="s">
        <v>197</v>
      </c>
      <c r="G238" t="s">
        <v>204</v>
      </c>
      <c r="H238" s="6" t="s">
        <v>30</v>
      </c>
      <c r="I238" s="9" t="s">
        <v>87</v>
      </c>
      <c r="J238" t="str">
        <f>VLOOKUP(I238,'[1]All Teams'!G$1:H$65536,2,FALSE)</f>
        <v>Jeff Martin</v>
      </c>
      <c r="K238" t="str">
        <f>VLOOKUP(I238,'[1]All Teams'!G$1:I$65536,3,FALSE)</f>
        <v>414-975-5019</v>
      </c>
      <c r="L238" t="str">
        <f>VLOOKUP(I238,'[1]All Teams'!G$1:J$65536,4,FALSE)</f>
        <v>mart0592@yahoo.com</v>
      </c>
    </row>
    <row r="239" spans="1:12" x14ac:dyDescent="0.25">
      <c r="A239" s="3">
        <f>A229+1</f>
        <v>27</v>
      </c>
      <c r="B239" t="str">
        <f>VLOOKUP(A239,'Ref Table'!A:B,2,FALSE)</f>
        <v>U10 SL Racers</v>
      </c>
      <c r="J239" t="str">
        <f>VLOOKUP(B239,'[1]All Teams'!G$1:H$65536,2,FALSE)</f>
        <v>David Zukowski</v>
      </c>
      <c r="K239" t="str">
        <f>VLOOKUP(B239,'[1]All Teams'!G$1:I$65536,3,FALSE)</f>
        <v>414-324-9256</v>
      </c>
      <c r="L239" t="str">
        <f>VLOOKUP(B239,'[1]All Teams'!G$1:J$65536,4,FALSE)</f>
        <v>bevndave@outlook.com</v>
      </c>
    </row>
    <row r="240" spans="1:12" x14ac:dyDescent="0.25">
      <c r="C240" s="10" t="s">
        <v>64</v>
      </c>
      <c r="D240" s="5" t="s">
        <v>1</v>
      </c>
      <c r="E240" s="1" t="s">
        <v>0</v>
      </c>
      <c r="F240" s="1" t="s">
        <v>2</v>
      </c>
      <c r="G240" s="1" t="s">
        <v>9</v>
      </c>
      <c r="H240" s="1"/>
      <c r="I240" s="1" t="s">
        <v>8</v>
      </c>
      <c r="J240" s="4" t="s">
        <v>63</v>
      </c>
      <c r="K240" s="4"/>
    </row>
    <row r="241" spans="3:12" x14ac:dyDescent="0.25">
      <c r="C241" s="8" t="s">
        <v>4</v>
      </c>
      <c r="D241" s="2">
        <v>45031</v>
      </c>
      <c r="E241" s="7">
        <v>0.5625</v>
      </c>
      <c r="F241" t="s">
        <v>31</v>
      </c>
      <c r="G241" t="s">
        <v>203</v>
      </c>
      <c r="H241" s="6" t="s">
        <v>30</v>
      </c>
      <c r="I241" s="9" t="s">
        <v>88</v>
      </c>
      <c r="J241" t="str">
        <f>VLOOKUP(I241,'[1]All Teams'!G$1:H$65536,2,FALSE)</f>
        <v>Jeff Munz</v>
      </c>
      <c r="K241" t="str">
        <f>VLOOKUP(I241,'[1]All Teams'!G$1:I$65536,3,FALSE)</f>
        <v>414-303-3223</v>
      </c>
      <c r="L241" t="str">
        <f>VLOOKUP(I241,'[1]All Teams'!G$1:J$65536,4,FALSE)</f>
        <v>munzjeff@gmail.com</v>
      </c>
    </row>
    <row r="242" spans="3:12" x14ac:dyDescent="0.25">
      <c r="C242" s="8" t="s">
        <v>13</v>
      </c>
      <c r="D242" s="2">
        <v>45035</v>
      </c>
      <c r="E242" s="7">
        <v>0.72916666666666663</v>
      </c>
      <c r="F242" t="s">
        <v>31</v>
      </c>
      <c r="G242" t="s">
        <v>200</v>
      </c>
      <c r="H242" s="6" t="s">
        <v>30</v>
      </c>
      <c r="I242" s="9" t="s">
        <v>88</v>
      </c>
      <c r="J242" t="str">
        <f>VLOOKUP(I242,'[1]All Teams'!G$1:H$65536,2,FALSE)</f>
        <v>Jeff Munz</v>
      </c>
      <c r="K242" t="str">
        <f>VLOOKUP(I242,'[1]All Teams'!G$1:I$65536,3,FALSE)</f>
        <v>414-303-3223</v>
      </c>
      <c r="L242" t="str">
        <f>VLOOKUP(I242,'[1]All Teams'!G$1:J$65536,4,FALSE)</f>
        <v>munzjeff@gmail.com</v>
      </c>
    </row>
    <row r="243" spans="3:12" x14ac:dyDescent="0.25">
      <c r="C243" s="8" t="s">
        <v>13</v>
      </c>
      <c r="D243" s="2">
        <v>45049</v>
      </c>
      <c r="E243" s="7">
        <v>0.72916666666666663</v>
      </c>
      <c r="F243" t="s">
        <v>31</v>
      </c>
      <c r="G243" s="9" t="s">
        <v>202</v>
      </c>
      <c r="H243" s="6" t="s">
        <v>30</v>
      </c>
      <c r="I243" s="9" t="s">
        <v>88</v>
      </c>
      <c r="J243" t="str">
        <f>VLOOKUP(I243,'[1]All Teams'!G$1:H$65536,2,FALSE)</f>
        <v>Jeff Munz</v>
      </c>
      <c r="K243" t="str">
        <f>VLOOKUP(I243,'[1]All Teams'!G$1:I$65536,3,FALSE)</f>
        <v>414-303-3223</v>
      </c>
      <c r="L243" t="str">
        <f>VLOOKUP(I243,'[1]All Teams'!G$1:J$65536,4,FALSE)</f>
        <v>munzjeff@gmail.com</v>
      </c>
    </row>
    <row r="244" spans="3:12" x14ac:dyDescent="0.25">
      <c r="C244" s="8" t="s">
        <v>4</v>
      </c>
      <c r="D244" s="2">
        <v>45052</v>
      </c>
      <c r="E244" s="7">
        <v>0.4375</v>
      </c>
      <c r="F244" t="s">
        <v>31</v>
      </c>
      <c r="G244" s="9" t="s">
        <v>201</v>
      </c>
      <c r="H244" s="6" t="s">
        <v>30</v>
      </c>
      <c r="I244" s="9" t="s">
        <v>88</v>
      </c>
      <c r="J244" t="str">
        <f>VLOOKUP(I244,'[1]All Teams'!G$1:H$65536,2,FALSE)</f>
        <v>Jeff Munz</v>
      </c>
      <c r="K244" t="str">
        <f>VLOOKUP(I244,'[1]All Teams'!G$1:I$65536,3,FALSE)</f>
        <v>414-303-3223</v>
      </c>
      <c r="L244" t="str">
        <f>VLOOKUP(I244,'[1]All Teams'!G$1:J$65536,4,FALSE)</f>
        <v>munzjeff@gmail.com</v>
      </c>
    </row>
    <row r="245" spans="3:12" x14ac:dyDescent="0.25">
      <c r="C245" s="8" t="s">
        <v>42</v>
      </c>
      <c r="D245" s="2">
        <v>45053</v>
      </c>
      <c r="E245" s="7">
        <v>0.625</v>
      </c>
      <c r="F245" t="s">
        <v>32</v>
      </c>
      <c r="G245" s="9" t="s">
        <v>88</v>
      </c>
      <c r="H245" s="6" t="s">
        <v>30</v>
      </c>
      <c r="I245" s="9" t="s">
        <v>199</v>
      </c>
      <c r="J245" t="str">
        <f>VLOOKUP(I245,'[1]All Teams'!G$1:H$65536,2,FALSE)</f>
        <v>Jim Jacobson</v>
      </c>
      <c r="K245" t="str">
        <f>VLOOKUP(I245,'[1]All Teams'!G$1:I$65536,3,FALSE)</f>
        <v>262-389-2712</v>
      </c>
      <c r="L245" t="str">
        <f>VLOOKUP(I245,'[1]All Teams'!G$1:J$65536,4,FALSE)</f>
        <v>JEJ46@HOTMAIL.COM</v>
      </c>
    </row>
    <row r="246" spans="3:12" x14ac:dyDescent="0.25">
      <c r="C246" s="8" t="s">
        <v>11</v>
      </c>
      <c r="D246" s="2">
        <v>45062</v>
      </c>
      <c r="E246" s="7">
        <v>0.75</v>
      </c>
      <c r="F246" t="s">
        <v>33</v>
      </c>
      <c r="G246" s="9" t="s">
        <v>88</v>
      </c>
      <c r="H246" s="6" t="s">
        <v>30</v>
      </c>
      <c r="I246" s="9" t="s">
        <v>204</v>
      </c>
      <c r="J246" t="str">
        <f>VLOOKUP(I246,'[1]All Teams'!G$1:H$65536,2,FALSE)</f>
        <v>Chad Elliott</v>
      </c>
      <c r="K246" t="str">
        <f>VLOOKUP(I246,'[1]All Teams'!G$1:I$65536,3,FALSE)</f>
        <v>414-719-0942</v>
      </c>
      <c r="L246" t="str">
        <f>VLOOKUP(I246,'[1]All Teams'!G$1:J$65536,4,FALSE)</f>
        <v>chadangela@gmail.com</v>
      </c>
    </row>
    <row r="247" spans="3:12" x14ac:dyDescent="0.25">
      <c r="C247" s="8" t="s">
        <v>5</v>
      </c>
      <c r="D247" s="2">
        <v>45071</v>
      </c>
      <c r="E247" s="7">
        <v>0.72916666666666663</v>
      </c>
      <c r="F247" t="s">
        <v>31</v>
      </c>
      <c r="G247" s="9" t="s">
        <v>88</v>
      </c>
      <c r="H247" s="6" t="s">
        <v>30</v>
      </c>
      <c r="I247" s="9" t="s">
        <v>87</v>
      </c>
      <c r="J247" t="str">
        <f>VLOOKUP(I247,'[1]All Teams'!G$1:H$65536,2,FALSE)</f>
        <v>Jeff Martin</v>
      </c>
      <c r="K247" t="str">
        <f>VLOOKUP(I247,'[1]All Teams'!G$1:I$65536,3,FALSE)</f>
        <v>414-975-5019</v>
      </c>
      <c r="L247" t="str">
        <f>VLOOKUP(I247,'[1]All Teams'!G$1:J$65536,4,FALSE)</f>
        <v>mart0592@yahoo.com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workbookViewId="0">
      <selection activeCell="H25" sqref="H25"/>
    </sheetView>
  </sheetViews>
  <sheetFormatPr defaultRowHeight="15" x14ac:dyDescent="0.25"/>
  <cols>
    <col min="2" max="2" width="31.28515625" bestFit="1" customWidth="1"/>
  </cols>
  <sheetData>
    <row r="1" spans="1:2" ht="14.45" x14ac:dyDescent="0.3">
      <c r="A1" t="s">
        <v>89</v>
      </c>
      <c r="B1" t="s">
        <v>90</v>
      </c>
    </row>
    <row r="2" spans="1:2" ht="14.45" x14ac:dyDescent="0.3">
      <c r="A2">
        <v>1</v>
      </c>
      <c r="B2" s="12" t="s">
        <v>221</v>
      </c>
    </row>
    <row r="3" spans="1:2" ht="14.45" x14ac:dyDescent="0.3">
      <c r="A3">
        <v>2</v>
      </c>
      <c r="B3" s="12" t="s">
        <v>95</v>
      </c>
    </row>
    <row r="4" spans="1:2" ht="14.45" x14ac:dyDescent="0.3">
      <c r="A4">
        <v>3</v>
      </c>
      <c r="B4" s="12" t="s">
        <v>102</v>
      </c>
    </row>
    <row r="5" spans="1:2" ht="14.45" x14ac:dyDescent="0.3">
      <c r="A5">
        <v>4</v>
      </c>
      <c r="B5" s="12" t="s">
        <v>105</v>
      </c>
    </row>
    <row r="6" spans="1:2" ht="14.45" x14ac:dyDescent="0.3">
      <c r="A6">
        <v>5</v>
      </c>
      <c r="B6" s="12" t="s">
        <v>96</v>
      </c>
    </row>
    <row r="7" spans="1:2" ht="14.45" x14ac:dyDescent="0.3">
      <c r="A7">
        <v>6</v>
      </c>
      <c r="B7" s="12" t="s">
        <v>106</v>
      </c>
    </row>
    <row r="8" spans="1:2" ht="14.45" x14ac:dyDescent="0.3">
      <c r="A8">
        <v>7</v>
      </c>
      <c r="B8" s="12" t="s">
        <v>217</v>
      </c>
    </row>
    <row r="9" spans="1:2" ht="14.45" x14ac:dyDescent="0.3">
      <c r="A9">
        <v>8</v>
      </c>
      <c r="B9" s="12" t="s">
        <v>101</v>
      </c>
    </row>
    <row r="10" spans="1:2" ht="14.45" x14ac:dyDescent="0.3">
      <c r="A10">
        <v>9</v>
      </c>
      <c r="B10" s="12" t="s">
        <v>97</v>
      </c>
    </row>
    <row r="11" spans="1:2" ht="14.45" x14ac:dyDescent="0.3">
      <c r="A11">
        <v>10</v>
      </c>
      <c r="B11" s="12" t="s">
        <v>62</v>
      </c>
    </row>
    <row r="12" spans="1:2" ht="14.45" x14ac:dyDescent="0.3">
      <c r="A12">
        <v>11</v>
      </c>
      <c r="B12" s="12" t="s">
        <v>129</v>
      </c>
    </row>
    <row r="13" spans="1:2" ht="14.45" x14ac:dyDescent="0.3">
      <c r="A13">
        <v>12</v>
      </c>
      <c r="B13" s="12" t="s">
        <v>128</v>
      </c>
    </row>
    <row r="14" spans="1:2" ht="14.45" x14ac:dyDescent="0.3">
      <c r="A14">
        <v>13</v>
      </c>
      <c r="B14" s="12" t="s">
        <v>209</v>
      </c>
    </row>
    <row r="15" spans="1:2" ht="14.45" x14ac:dyDescent="0.3">
      <c r="A15">
        <v>14</v>
      </c>
      <c r="B15" s="12" t="s">
        <v>210</v>
      </c>
    </row>
    <row r="16" spans="1:2" ht="14.45" x14ac:dyDescent="0.3">
      <c r="A16">
        <v>15</v>
      </c>
      <c r="B16" s="12" t="s">
        <v>118</v>
      </c>
    </row>
    <row r="17" spans="1:2" ht="14.45" x14ac:dyDescent="0.3">
      <c r="A17">
        <v>16</v>
      </c>
      <c r="B17" s="12" t="s">
        <v>119</v>
      </c>
    </row>
    <row r="18" spans="1:2" ht="14.45" x14ac:dyDescent="0.3">
      <c r="A18">
        <v>17</v>
      </c>
      <c r="B18" s="12" t="s">
        <v>211</v>
      </c>
    </row>
    <row r="19" spans="1:2" ht="14.45" x14ac:dyDescent="0.3">
      <c r="A19">
        <v>18</v>
      </c>
      <c r="B19" s="12" t="s">
        <v>120</v>
      </c>
    </row>
    <row r="20" spans="1:2" ht="14.45" x14ac:dyDescent="0.3">
      <c r="A20">
        <v>19</v>
      </c>
      <c r="B20" s="12" t="s">
        <v>58</v>
      </c>
    </row>
    <row r="21" spans="1:2" ht="14.45" x14ac:dyDescent="0.3">
      <c r="A21">
        <v>20</v>
      </c>
      <c r="B21" s="12" t="s">
        <v>139</v>
      </c>
    </row>
    <row r="22" spans="1:2" ht="14.45" x14ac:dyDescent="0.3">
      <c r="A22">
        <v>21</v>
      </c>
      <c r="B22" s="12" t="s">
        <v>140</v>
      </c>
    </row>
    <row r="23" spans="1:2" ht="14.45" x14ac:dyDescent="0.3">
      <c r="A23">
        <v>22</v>
      </c>
      <c r="B23" s="12" t="s">
        <v>141</v>
      </c>
    </row>
    <row r="24" spans="1:2" ht="14.45" x14ac:dyDescent="0.3">
      <c r="A24">
        <v>23</v>
      </c>
      <c r="B24" s="18" t="s">
        <v>132</v>
      </c>
    </row>
    <row r="25" spans="1:2" ht="14.45" x14ac:dyDescent="0.3">
      <c r="A25">
        <v>24</v>
      </c>
      <c r="B25" s="18" t="s">
        <v>134</v>
      </c>
    </row>
    <row r="26" spans="1:2" ht="14.45" x14ac:dyDescent="0.3">
      <c r="A26">
        <v>25</v>
      </c>
      <c r="B26" s="12" t="s">
        <v>154</v>
      </c>
    </row>
    <row r="27" spans="1:2" ht="14.45" x14ac:dyDescent="0.3">
      <c r="A27">
        <v>26</v>
      </c>
      <c r="B27" s="12" t="s">
        <v>165</v>
      </c>
    </row>
    <row r="28" spans="1:2" ht="14.45" x14ac:dyDescent="0.3">
      <c r="A28">
        <v>27</v>
      </c>
      <c r="B28" s="12" t="s">
        <v>148</v>
      </c>
    </row>
    <row r="29" spans="1:2" ht="14.45" x14ac:dyDescent="0.3">
      <c r="A29">
        <v>28</v>
      </c>
      <c r="B29" s="12" t="s">
        <v>157</v>
      </c>
    </row>
    <row r="30" spans="1:2" ht="14.45" x14ac:dyDescent="0.3">
      <c r="A30">
        <v>29</v>
      </c>
      <c r="B30" s="12" t="s">
        <v>160</v>
      </c>
    </row>
    <row r="31" spans="1:2" ht="14.45" x14ac:dyDescent="0.3">
      <c r="A31">
        <v>30</v>
      </c>
      <c r="B31" s="12" t="s">
        <v>146</v>
      </c>
    </row>
    <row r="32" spans="1:2" ht="14.45" x14ac:dyDescent="0.3">
      <c r="A32">
        <v>31</v>
      </c>
      <c r="B32" s="12" t="s">
        <v>182</v>
      </c>
    </row>
    <row r="33" spans="1:2" ht="14.45" x14ac:dyDescent="0.3">
      <c r="A33">
        <v>32</v>
      </c>
      <c r="B33" s="12" t="s">
        <v>178</v>
      </c>
    </row>
    <row r="34" spans="1:2" ht="14.45" x14ac:dyDescent="0.3">
      <c r="A34">
        <v>33</v>
      </c>
      <c r="B34" s="12" t="s">
        <v>186</v>
      </c>
    </row>
    <row r="35" spans="1:2" ht="14.45" x14ac:dyDescent="0.3">
      <c r="A35">
        <v>34</v>
      </c>
      <c r="B35" s="12" t="s">
        <v>184</v>
      </c>
    </row>
    <row r="36" spans="1:2" ht="14.45" x14ac:dyDescent="0.3">
      <c r="A36">
        <v>35</v>
      </c>
      <c r="B36" s="12" t="s">
        <v>187</v>
      </c>
    </row>
    <row r="37" spans="1:2" x14ac:dyDescent="0.25">
      <c r="A37">
        <v>36</v>
      </c>
      <c r="B37" s="12" t="s">
        <v>204</v>
      </c>
    </row>
    <row r="38" spans="1:2" x14ac:dyDescent="0.25">
      <c r="A38">
        <v>37</v>
      </c>
      <c r="B38" s="12" t="s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0"/>
  <sheetViews>
    <sheetView tabSelected="1" zoomScale="85" zoomScaleNormal="85" workbookViewId="0">
      <selection activeCell="G14" sqref="G14"/>
    </sheetView>
  </sheetViews>
  <sheetFormatPr defaultRowHeight="15" x14ac:dyDescent="0.25"/>
  <cols>
    <col min="1" max="1" width="3" style="3" bestFit="1" customWidth="1"/>
    <col min="2" max="2" width="3.42578125" customWidth="1"/>
    <col min="3" max="3" width="5.85546875" customWidth="1"/>
    <col min="4" max="4" width="9.140625" bestFit="1" customWidth="1"/>
    <col min="5" max="5" width="9.28515625" bestFit="1" customWidth="1"/>
    <col min="6" max="6" width="21.85546875" customWidth="1"/>
    <col min="7" max="7" width="35.28515625" bestFit="1" customWidth="1"/>
    <col min="8" max="8" width="3.140625" bestFit="1" customWidth="1"/>
    <col min="9" max="9" width="35.28515625" bestFit="1" customWidth="1"/>
  </cols>
  <sheetData>
    <row r="1" spans="1:9" x14ac:dyDescent="0.25">
      <c r="A1" s="3">
        <v>1</v>
      </c>
      <c r="B1" t="s">
        <v>99</v>
      </c>
    </row>
    <row r="2" spans="1:9" x14ac:dyDescent="0.25">
      <c r="C2" s="10" t="s">
        <v>64</v>
      </c>
      <c r="D2" s="5" t="s">
        <v>1</v>
      </c>
      <c r="E2" s="1" t="s">
        <v>0</v>
      </c>
      <c r="F2" s="1" t="s">
        <v>2</v>
      </c>
      <c r="G2" s="1" t="s">
        <v>9</v>
      </c>
      <c r="H2" s="1"/>
      <c r="I2" s="1" t="s">
        <v>8</v>
      </c>
    </row>
    <row r="3" spans="1:9" ht="14.45" x14ac:dyDescent="0.3">
      <c r="C3" s="8" t="s">
        <v>4</v>
      </c>
      <c r="D3" s="2">
        <v>45031</v>
      </c>
      <c r="E3" s="7">
        <v>0.45833333333333331</v>
      </c>
      <c r="F3" t="s">
        <v>44</v>
      </c>
      <c r="G3" t="s">
        <v>99</v>
      </c>
      <c r="H3" s="6" t="s">
        <v>30</v>
      </c>
      <c r="I3" t="s">
        <v>103</v>
      </c>
    </row>
    <row r="4" spans="1:9" ht="14.45" x14ac:dyDescent="0.3">
      <c r="C4" s="8" t="s">
        <v>4</v>
      </c>
      <c r="D4" s="2">
        <v>45045</v>
      </c>
      <c r="E4" s="7">
        <v>0.5</v>
      </c>
      <c r="F4" t="s">
        <v>56</v>
      </c>
      <c r="G4" t="s">
        <v>99</v>
      </c>
      <c r="H4" s="6" t="s">
        <v>30</v>
      </c>
      <c r="I4" t="s">
        <v>66</v>
      </c>
    </row>
    <row r="5" spans="1:9" ht="14.45" x14ac:dyDescent="0.3">
      <c r="C5" s="8" t="s">
        <v>4</v>
      </c>
      <c r="D5" s="2">
        <v>45052</v>
      </c>
      <c r="E5" s="7">
        <v>0.45833333333333331</v>
      </c>
      <c r="F5" t="s">
        <v>26</v>
      </c>
      <c r="G5" t="s">
        <v>104</v>
      </c>
      <c r="H5" s="6" t="s">
        <v>30</v>
      </c>
      <c r="I5" t="s">
        <v>99</v>
      </c>
    </row>
    <row r="6" spans="1:9" ht="14.45" x14ac:dyDescent="0.3">
      <c r="C6" s="8" t="s">
        <v>11</v>
      </c>
      <c r="D6" s="2">
        <v>45055</v>
      </c>
      <c r="E6" s="7">
        <v>0.72916666666666663</v>
      </c>
      <c r="F6" t="s">
        <v>41</v>
      </c>
      <c r="G6" t="s">
        <v>224</v>
      </c>
      <c r="H6" s="6" t="s">
        <v>30</v>
      </c>
      <c r="I6" t="s">
        <v>99</v>
      </c>
    </row>
    <row r="7" spans="1:9" ht="14.45" x14ac:dyDescent="0.3">
      <c r="C7" s="8" t="s">
        <v>4</v>
      </c>
      <c r="D7" s="2">
        <v>45059</v>
      </c>
      <c r="E7" s="7">
        <v>0.45833333333333331</v>
      </c>
      <c r="F7" t="s">
        <v>56</v>
      </c>
      <c r="G7" t="s">
        <v>99</v>
      </c>
      <c r="H7" s="6" t="s">
        <v>30</v>
      </c>
      <c r="I7" t="s">
        <v>67</v>
      </c>
    </row>
    <row r="8" spans="1:9" ht="14.45" x14ac:dyDescent="0.3">
      <c r="C8" s="8" t="s">
        <v>4</v>
      </c>
      <c r="D8" s="2">
        <v>45066</v>
      </c>
      <c r="E8" s="7">
        <v>0.5</v>
      </c>
      <c r="F8" t="s">
        <v>41</v>
      </c>
      <c r="G8" t="s">
        <v>66</v>
      </c>
      <c r="H8" s="6" t="s">
        <v>30</v>
      </c>
      <c r="I8" t="s">
        <v>99</v>
      </c>
    </row>
    <row r="9" spans="1:9" ht="14.45" x14ac:dyDescent="0.3">
      <c r="C9" s="8" t="s">
        <v>4</v>
      </c>
      <c r="D9" s="2">
        <v>45073</v>
      </c>
      <c r="E9" s="7">
        <v>0.5625</v>
      </c>
      <c r="F9" t="s">
        <v>41</v>
      </c>
      <c r="G9" t="s">
        <v>99</v>
      </c>
      <c r="H9" s="6" t="s">
        <v>30</v>
      </c>
      <c r="I9" t="s">
        <v>100</v>
      </c>
    </row>
    <row r="10" spans="1:9" ht="14.45" x14ac:dyDescent="0.3">
      <c r="A10" s="3">
        <v>2</v>
      </c>
      <c r="B10" t="s">
        <v>216</v>
      </c>
    </row>
    <row r="11" spans="1:9" x14ac:dyDescent="0.25">
      <c r="C11" s="10" t="s">
        <v>64</v>
      </c>
      <c r="D11" s="5" t="s">
        <v>1</v>
      </c>
      <c r="E11" s="1" t="s">
        <v>0</v>
      </c>
      <c r="F11" s="1" t="s">
        <v>2</v>
      </c>
      <c r="G11" s="1" t="s">
        <v>9</v>
      </c>
      <c r="H11" s="1"/>
      <c r="I11" s="1" t="s">
        <v>8</v>
      </c>
    </row>
    <row r="12" spans="1:9" ht="14.45" x14ac:dyDescent="0.3">
      <c r="C12" s="8" t="s">
        <v>4</v>
      </c>
      <c r="D12" s="2">
        <v>45031</v>
      </c>
      <c r="E12" s="7">
        <v>0.41666666666666669</v>
      </c>
      <c r="F12" t="s">
        <v>44</v>
      </c>
      <c r="G12" t="s">
        <v>216</v>
      </c>
      <c r="H12" s="6" t="s">
        <v>30</v>
      </c>
      <c r="I12" t="s">
        <v>223</v>
      </c>
    </row>
    <row r="13" spans="1:9" ht="14.45" x14ac:dyDescent="0.3">
      <c r="C13" s="8" t="s">
        <v>4</v>
      </c>
      <c r="D13" s="2">
        <v>45038</v>
      </c>
      <c r="E13" s="7">
        <v>0.45833333333333331</v>
      </c>
      <c r="F13" t="s">
        <v>45</v>
      </c>
      <c r="G13" t="s">
        <v>216</v>
      </c>
      <c r="H13" s="6" t="s">
        <v>30</v>
      </c>
      <c r="I13" t="s">
        <v>219</v>
      </c>
    </row>
    <row r="14" spans="1:9" ht="14.45" x14ac:dyDescent="0.3">
      <c r="C14" s="8" t="s">
        <v>4</v>
      </c>
      <c r="D14" s="2">
        <v>45045</v>
      </c>
      <c r="E14" s="7">
        <v>0.5</v>
      </c>
      <c r="F14" t="s">
        <v>26</v>
      </c>
      <c r="G14" t="s">
        <v>222</v>
      </c>
      <c r="H14" s="6" t="s">
        <v>30</v>
      </c>
      <c r="I14" t="s">
        <v>216</v>
      </c>
    </row>
    <row r="15" spans="1:9" ht="14.45" x14ac:dyDescent="0.3">
      <c r="C15" s="8" t="s">
        <v>4</v>
      </c>
      <c r="D15" s="2">
        <v>45052</v>
      </c>
      <c r="E15" s="7">
        <v>0.5</v>
      </c>
      <c r="F15" t="s">
        <v>26</v>
      </c>
      <c r="G15" t="s">
        <v>217</v>
      </c>
      <c r="H15" s="6" t="s">
        <v>30</v>
      </c>
      <c r="I15" t="s">
        <v>216</v>
      </c>
    </row>
    <row r="16" spans="1:9" ht="14.45" x14ac:dyDescent="0.3">
      <c r="C16" s="8" t="s">
        <v>4</v>
      </c>
      <c r="D16" s="2">
        <v>45059</v>
      </c>
      <c r="E16" s="7">
        <v>0.375</v>
      </c>
      <c r="F16" t="s">
        <v>6</v>
      </c>
      <c r="G16" t="s">
        <v>216</v>
      </c>
      <c r="H16" s="6" t="s">
        <v>30</v>
      </c>
      <c r="I16" t="s">
        <v>218</v>
      </c>
    </row>
    <row r="17" spans="1:9" ht="14.45" x14ac:dyDescent="0.3">
      <c r="C17" s="8" t="s">
        <v>4</v>
      </c>
      <c r="D17" s="2">
        <v>45066</v>
      </c>
      <c r="E17" s="7">
        <v>0.41666666666666669</v>
      </c>
      <c r="F17" t="s">
        <v>25</v>
      </c>
      <c r="G17" t="s">
        <v>216</v>
      </c>
      <c r="H17" s="6" t="s">
        <v>30</v>
      </c>
      <c r="I17" t="s">
        <v>220</v>
      </c>
    </row>
    <row r="18" spans="1:9" ht="14.45" x14ac:dyDescent="0.3">
      <c r="C18" s="8" t="s">
        <v>4</v>
      </c>
      <c r="D18" s="2">
        <v>45073</v>
      </c>
      <c r="E18" s="7">
        <v>0.5625</v>
      </c>
      <c r="F18" t="s">
        <v>26</v>
      </c>
      <c r="G18" t="s">
        <v>221</v>
      </c>
      <c r="H18" s="6" t="s">
        <v>30</v>
      </c>
      <c r="I18" t="s">
        <v>216</v>
      </c>
    </row>
    <row r="19" spans="1:9" ht="14.45" x14ac:dyDescent="0.3">
      <c r="A19" s="3">
        <v>3</v>
      </c>
      <c r="B19" t="s">
        <v>100</v>
      </c>
    </row>
    <row r="20" spans="1:9" x14ac:dyDescent="0.25">
      <c r="C20" s="10" t="s">
        <v>64</v>
      </c>
      <c r="D20" s="5" t="s">
        <v>1</v>
      </c>
      <c r="E20" s="1" t="s">
        <v>0</v>
      </c>
      <c r="F20" s="1" t="s">
        <v>2</v>
      </c>
      <c r="G20" s="1" t="s">
        <v>9</v>
      </c>
      <c r="H20" s="1"/>
      <c r="I20" s="1" t="s">
        <v>8</v>
      </c>
    </row>
    <row r="21" spans="1:9" ht="14.45" x14ac:dyDescent="0.3">
      <c r="C21" s="8" t="s">
        <v>4</v>
      </c>
      <c r="D21" s="2">
        <v>45031</v>
      </c>
      <c r="E21" s="7">
        <v>0.54166666666666663</v>
      </c>
      <c r="F21" t="s">
        <v>27</v>
      </c>
      <c r="G21" t="s">
        <v>100</v>
      </c>
      <c r="H21" s="6" t="s">
        <v>30</v>
      </c>
      <c r="I21" t="s">
        <v>101</v>
      </c>
    </row>
    <row r="22" spans="1:9" ht="14.45" x14ac:dyDescent="0.3">
      <c r="C22" s="8" t="s">
        <v>4</v>
      </c>
      <c r="D22" s="2">
        <v>45038</v>
      </c>
      <c r="E22" s="7">
        <v>0.5</v>
      </c>
      <c r="F22" t="s">
        <v>26</v>
      </c>
      <c r="G22" t="s">
        <v>102</v>
      </c>
      <c r="H22" s="6" t="s">
        <v>30</v>
      </c>
      <c r="I22" t="s">
        <v>100</v>
      </c>
    </row>
    <row r="23" spans="1:9" ht="14.45" x14ac:dyDescent="0.3">
      <c r="C23" s="8" t="s">
        <v>4</v>
      </c>
      <c r="D23" s="2">
        <v>45045</v>
      </c>
      <c r="E23" s="7">
        <v>0.5</v>
      </c>
      <c r="F23" t="s">
        <v>51</v>
      </c>
      <c r="G23" t="s">
        <v>100</v>
      </c>
      <c r="H23" s="6" t="s">
        <v>30</v>
      </c>
      <c r="I23" t="s">
        <v>104</v>
      </c>
    </row>
    <row r="24" spans="1:9" ht="14.45" x14ac:dyDescent="0.3">
      <c r="C24" s="8" t="s">
        <v>4</v>
      </c>
      <c r="D24" s="2">
        <v>45052</v>
      </c>
      <c r="E24" s="7">
        <v>0.41666666666666669</v>
      </c>
      <c r="F24" t="s">
        <v>26</v>
      </c>
      <c r="G24" t="s">
        <v>66</v>
      </c>
      <c r="H24" s="6" t="s">
        <v>30</v>
      </c>
      <c r="I24" t="s">
        <v>100</v>
      </c>
    </row>
    <row r="25" spans="1:9" ht="14.45" x14ac:dyDescent="0.3">
      <c r="C25" s="8" t="s">
        <v>4</v>
      </c>
      <c r="D25" s="2">
        <v>45059</v>
      </c>
      <c r="E25" s="7">
        <v>0.41666666666666669</v>
      </c>
      <c r="F25" t="s">
        <v>41</v>
      </c>
      <c r="G25" t="s">
        <v>100</v>
      </c>
      <c r="H25" s="6" t="s">
        <v>30</v>
      </c>
      <c r="I25" t="s">
        <v>224</v>
      </c>
    </row>
    <row r="26" spans="1:9" ht="14.45" x14ac:dyDescent="0.3">
      <c r="C26" s="8" t="s">
        <v>4</v>
      </c>
      <c r="D26" s="2">
        <v>45066</v>
      </c>
      <c r="E26" s="7">
        <v>0.41666666666666669</v>
      </c>
      <c r="F26" t="s">
        <v>48</v>
      </c>
      <c r="G26" t="s">
        <v>100</v>
      </c>
      <c r="H26" s="6" t="s">
        <v>30</v>
      </c>
      <c r="I26" t="s">
        <v>98</v>
      </c>
    </row>
    <row r="27" spans="1:9" ht="14.45" x14ac:dyDescent="0.3">
      <c r="C27" s="8" t="s">
        <v>4</v>
      </c>
      <c r="D27" s="2">
        <v>45073</v>
      </c>
      <c r="E27" s="7">
        <v>0.5625</v>
      </c>
      <c r="F27" t="s">
        <v>41</v>
      </c>
      <c r="G27" t="s">
        <v>99</v>
      </c>
      <c r="H27" s="6" t="s">
        <v>30</v>
      </c>
      <c r="I27" t="s">
        <v>100</v>
      </c>
    </row>
    <row r="28" spans="1:9" ht="14.45" x14ac:dyDescent="0.3">
      <c r="A28" s="3">
        <f>A19+1</f>
        <v>4</v>
      </c>
      <c r="B28" t="s">
        <v>224</v>
      </c>
    </row>
    <row r="29" spans="1:9" x14ac:dyDescent="0.25">
      <c r="C29" s="10" t="s">
        <v>64</v>
      </c>
      <c r="D29" s="5" t="s">
        <v>1</v>
      </c>
      <c r="E29" s="1" t="s">
        <v>0</v>
      </c>
      <c r="F29" s="1" t="s">
        <v>2</v>
      </c>
      <c r="G29" s="1" t="s">
        <v>9</v>
      </c>
      <c r="H29" s="1"/>
      <c r="I29" s="1" t="s">
        <v>8</v>
      </c>
    </row>
    <row r="30" spans="1:9" ht="14.45" x14ac:dyDescent="0.3">
      <c r="C30" s="8" t="s">
        <v>4</v>
      </c>
      <c r="D30" s="2">
        <v>45031</v>
      </c>
      <c r="E30" s="7">
        <v>0.5</v>
      </c>
      <c r="F30" t="s">
        <v>41</v>
      </c>
      <c r="G30" t="s">
        <v>104</v>
      </c>
      <c r="H30" s="6" t="s">
        <v>30</v>
      </c>
      <c r="I30" t="s">
        <v>224</v>
      </c>
    </row>
    <row r="31" spans="1:9" ht="14.45" x14ac:dyDescent="0.3">
      <c r="C31" s="8" t="s">
        <v>4</v>
      </c>
      <c r="D31" s="2">
        <v>45045</v>
      </c>
      <c r="E31" s="7">
        <v>0.41666666666666669</v>
      </c>
      <c r="F31" t="s">
        <v>45</v>
      </c>
      <c r="G31" t="s">
        <v>224</v>
      </c>
      <c r="H31" s="6" t="s">
        <v>30</v>
      </c>
      <c r="I31" t="s">
        <v>103</v>
      </c>
    </row>
    <row r="32" spans="1:9" ht="14.45" x14ac:dyDescent="0.3">
      <c r="C32" s="8" t="s">
        <v>4</v>
      </c>
      <c r="D32" s="2">
        <v>45052</v>
      </c>
      <c r="E32" s="7">
        <v>0.375</v>
      </c>
      <c r="F32" t="s">
        <v>49</v>
      </c>
      <c r="G32" t="s">
        <v>224</v>
      </c>
      <c r="H32" s="6" t="s">
        <v>30</v>
      </c>
      <c r="I32" t="s">
        <v>98</v>
      </c>
    </row>
    <row r="33" spans="1:9" ht="14.45" x14ac:dyDescent="0.3">
      <c r="C33" s="8" t="s">
        <v>11</v>
      </c>
      <c r="D33" s="2">
        <v>45055</v>
      </c>
      <c r="E33" s="7">
        <v>0.72916666666666663</v>
      </c>
      <c r="F33" t="s">
        <v>41</v>
      </c>
      <c r="G33" t="s">
        <v>224</v>
      </c>
      <c r="H33" s="6" t="s">
        <v>30</v>
      </c>
      <c r="I33" t="s">
        <v>99</v>
      </c>
    </row>
    <row r="34" spans="1:9" ht="14.45" x14ac:dyDescent="0.3">
      <c r="C34" s="8" t="s">
        <v>4</v>
      </c>
      <c r="D34" s="2">
        <v>45059</v>
      </c>
      <c r="E34" s="7">
        <v>0.41666666666666669</v>
      </c>
      <c r="F34" t="s">
        <v>41</v>
      </c>
      <c r="G34" t="s">
        <v>100</v>
      </c>
      <c r="H34" s="6" t="s">
        <v>30</v>
      </c>
      <c r="I34" t="s">
        <v>224</v>
      </c>
    </row>
    <row r="35" spans="1:9" ht="14.45" x14ac:dyDescent="0.3">
      <c r="C35" s="8" t="s">
        <v>4</v>
      </c>
      <c r="D35" s="2">
        <v>45066</v>
      </c>
      <c r="E35" s="7">
        <v>0.58333333333333337</v>
      </c>
      <c r="F35" t="s">
        <v>43</v>
      </c>
      <c r="G35" t="s">
        <v>224</v>
      </c>
      <c r="H35" s="6" t="s">
        <v>30</v>
      </c>
      <c r="I35" t="s">
        <v>102</v>
      </c>
    </row>
    <row r="36" spans="1:9" ht="14.45" x14ac:dyDescent="0.3">
      <c r="C36" s="8" t="s">
        <v>4</v>
      </c>
      <c r="D36" s="2">
        <v>45073</v>
      </c>
      <c r="E36" s="7">
        <v>0.45833333333333331</v>
      </c>
      <c r="F36" t="s">
        <v>41</v>
      </c>
      <c r="G36" t="s">
        <v>101</v>
      </c>
      <c r="H36" s="6" t="s">
        <v>30</v>
      </c>
      <c r="I36" t="s">
        <v>224</v>
      </c>
    </row>
    <row r="37" spans="1:9" ht="14.45" x14ac:dyDescent="0.3">
      <c r="A37" s="3">
        <f>A28+1</f>
        <v>5</v>
      </c>
      <c r="B37" t="s">
        <v>57</v>
      </c>
    </row>
    <row r="38" spans="1:9" x14ac:dyDescent="0.25">
      <c r="C38" s="10" t="s">
        <v>64</v>
      </c>
      <c r="D38" s="5" t="s">
        <v>1</v>
      </c>
      <c r="E38" s="1" t="s">
        <v>0</v>
      </c>
      <c r="F38" s="1" t="s">
        <v>2</v>
      </c>
      <c r="G38" s="1" t="s">
        <v>9</v>
      </c>
      <c r="H38" s="1"/>
      <c r="I38" s="1" t="s">
        <v>8</v>
      </c>
    </row>
    <row r="39" spans="1:9" ht="14.45" x14ac:dyDescent="0.3">
      <c r="C39" s="8" t="s">
        <v>4</v>
      </c>
      <c r="D39" s="2">
        <v>45031</v>
      </c>
      <c r="E39" s="7">
        <v>0.4375</v>
      </c>
      <c r="F39" t="s">
        <v>6</v>
      </c>
      <c r="G39" s="9" t="s">
        <v>57</v>
      </c>
      <c r="H39" s="6" t="s">
        <v>30</v>
      </c>
      <c r="I39" s="9" t="s">
        <v>55</v>
      </c>
    </row>
    <row r="40" spans="1:9" ht="14.45" x14ac:dyDescent="0.3">
      <c r="C40" s="8" t="s">
        <v>4</v>
      </c>
      <c r="D40" s="2">
        <v>45038</v>
      </c>
      <c r="E40" s="7">
        <v>0.41666666666666669</v>
      </c>
      <c r="F40" t="s">
        <v>46</v>
      </c>
      <c r="G40" s="9" t="s">
        <v>57</v>
      </c>
      <c r="H40" s="6" t="s">
        <v>30</v>
      </c>
      <c r="I40" s="9" t="s">
        <v>53</v>
      </c>
    </row>
    <row r="41" spans="1:9" ht="14.45" x14ac:dyDescent="0.3">
      <c r="C41" s="8" t="s">
        <v>4</v>
      </c>
      <c r="D41" s="2">
        <v>45045</v>
      </c>
      <c r="E41" s="7">
        <v>0.45833333333333331</v>
      </c>
      <c r="F41" t="s">
        <v>41</v>
      </c>
      <c r="G41" s="9" t="s">
        <v>58</v>
      </c>
      <c r="H41" s="6" t="s">
        <v>30</v>
      </c>
      <c r="I41" s="9" t="s">
        <v>57</v>
      </c>
    </row>
    <row r="42" spans="1:9" ht="14.45" x14ac:dyDescent="0.3">
      <c r="C42" s="8" t="s">
        <v>4</v>
      </c>
      <c r="D42" s="2">
        <v>45052</v>
      </c>
      <c r="E42" s="7">
        <v>0.375</v>
      </c>
      <c r="F42" t="s">
        <v>25</v>
      </c>
      <c r="G42" s="9" t="s">
        <v>57</v>
      </c>
      <c r="H42" s="6" t="s">
        <v>30</v>
      </c>
      <c r="I42" s="9" t="s">
        <v>60</v>
      </c>
    </row>
    <row r="43" spans="1:9" ht="14.45" x14ac:dyDescent="0.3">
      <c r="C43" s="8" t="s">
        <v>4</v>
      </c>
      <c r="D43" s="2">
        <v>45059</v>
      </c>
      <c r="E43" s="7">
        <v>0.375</v>
      </c>
      <c r="F43" t="s">
        <v>41</v>
      </c>
      <c r="G43" s="9" t="s">
        <v>54</v>
      </c>
      <c r="H43" s="6" t="s">
        <v>30</v>
      </c>
      <c r="I43" s="9" t="s">
        <v>57</v>
      </c>
    </row>
    <row r="44" spans="1:9" ht="14.45" x14ac:dyDescent="0.3">
      <c r="C44" s="8" t="s">
        <v>4</v>
      </c>
      <c r="D44" s="2">
        <v>45066</v>
      </c>
      <c r="E44" s="7">
        <v>0.375</v>
      </c>
      <c r="F44" t="s">
        <v>41</v>
      </c>
      <c r="G44" s="9" t="s">
        <v>62</v>
      </c>
      <c r="H44" s="6" t="s">
        <v>30</v>
      </c>
      <c r="I44" s="9" t="s">
        <v>57</v>
      </c>
    </row>
    <row r="45" spans="1:9" ht="14.45" x14ac:dyDescent="0.3">
      <c r="C45" s="8" t="s">
        <v>4</v>
      </c>
      <c r="D45" s="2">
        <v>45073</v>
      </c>
      <c r="E45" s="7">
        <v>0.33333333333333331</v>
      </c>
      <c r="F45" t="s">
        <v>41</v>
      </c>
      <c r="G45" t="s">
        <v>61</v>
      </c>
      <c r="H45" s="6" t="s">
        <v>30</v>
      </c>
      <c r="I45" t="s">
        <v>57</v>
      </c>
    </row>
    <row r="46" spans="1:9" ht="14.45" x14ac:dyDescent="0.3">
      <c r="A46" s="3">
        <f>A37+1</f>
        <v>6</v>
      </c>
      <c r="B46" t="s">
        <v>113</v>
      </c>
    </row>
    <row r="47" spans="1:9" x14ac:dyDescent="0.25">
      <c r="C47" s="10" t="s">
        <v>64</v>
      </c>
      <c r="D47" s="5" t="s">
        <v>1</v>
      </c>
      <c r="E47" s="1" t="s">
        <v>0</v>
      </c>
      <c r="F47" s="1" t="s">
        <v>2</v>
      </c>
      <c r="G47" s="1" t="s">
        <v>9</v>
      </c>
      <c r="H47" s="1"/>
      <c r="I47" s="1" t="s">
        <v>8</v>
      </c>
    </row>
    <row r="48" spans="1:9" ht="14.45" x14ac:dyDescent="0.3">
      <c r="C48" s="8" t="s">
        <v>4</v>
      </c>
      <c r="D48" s="19">
        <v>45031</v>
      </c>
      <c r="E48" s="7">
        <v>0.41666666666666669</v>
      </c>
      <c r="F48" t="s">
        <v>24</v>
      </c>
      <c r="G48" t="s">
        <v>113</v>
      </c>
      <c r="H48" s="6" t="s">
        <v>30</v>
      </c>
      <c r="I48" t="s">
        <v>205</v>
      </c>
    </row>
    <row r="49" spans="1:9" x14ac:dyDescent="0.25">
      <c r="C49" s="8" t="s">
        <v>4</v>
      </c>
      <c r="D49" s="19">
        <v>45031</v>
      </c>
      <c r="E49" s="7">
        <v>0.45833333333333331</v>
      </c>
      <c r="F49" t="s">
        <v>56</v>
      </c>
      <c r="G49" t="s">
        <v>113</v>
      </c>
      <c r="H49" s="6" t="s">
        <v>30</v>
      </c>
      <c r="I49" t="s">
        <v>70</v>
      </c>
    </row>
    <row r="50" spans="1:9" x14ac:dyDescent="0.25">
      <c r="C50" s="8" t="s">
        <v>4</v>
      </c>
      <c r="D50" s="2">
        <v>45038</v>
      </c>
      <c r="E50" s="7">
        <v>0.41666666666666669</v>
      </c>
      <c r="F50" t="s">
        <v>37</v>
      </c>
      <c r="G50" t="s">
        <v>113</v>
      </c>
      <c r="H50" s="6" t="s">
        <v>30</v>
      </c>
      <c r="I50" t="s">
        <v>207</v>
      </c>
    </row>
    <row r="51" spans="1:9" x14ac:dyDescent="0.25">
      <c r="C51" s="8" t="s">
        <v>4</v>
      </c>
      <c r="D51" s="2">
        <v>45045</v>
      </c>
      <c r="E51" s="7">
        <v>0.5</v>
      </c>
      <c r="F51" t="s">
        <v>41</v>
      </c>
      <c r="G51" t="s">
        <v>206</v>
      </c>
      <c r="H51" s="6" t="s">
        <v>30</v>
      </c>
      <c r="I51" t="s">
        <v>113</v>
      </c>
    </row>
    <row r="52" spans="1:9" x14ac:dyDescent="0.25">
      <c r="C52" s="8" t="s">
        <v>4</v>
      </c>
      <c r="D52" s="2">
        <v>45052</v>
      </c>
      <c r="E52" s="7">
        <v>0.45833333333333331</v>
      </c>
      <c r="F52" t="s">
        <v>41</v>
      </c>
      <c r="G52" t="s">
        <v>210</v>
      </c>
      <c r="H52" s="6" t="s">
        <v>30</v>
      </c>
      <c r="I52" t="s">
        <v>113</v>
      </c>
    </row>
    <row r="53" spans="1:9" x14ac:dyDescent="0.25">
      <c r="C53" s="8" t="s">
        <v>4</v>
      </c>
      <c r="D53" s="2">
        <v>45059</v>
      </c>
      <c r="E53" s="7">
        <v>0.58333333333333337</v>
      </c>
      <c r="F53" t="s">
        <v>43</v>
      </c>
      <c r="G53" t="s">
        <v>113</v>
      </c>
      <c r="H53" s="6" t="s">
        <v>30</v>
      </c>
      <c r="I53" t="s">
        <v>211</v>
      </c>
    </row>
    <row r="54" spans="1:9" x14ac:dyDescent="0.25">
      <c r="C54" s="8" t="s">
        <v>4</v>
      </c>
      <c r="D54" s="2">
        <v>45066</v>
      </c>
      <c r="E54" s="7">
        <v>0.375</v>
      </c>
      <c r="F54" t="s">
        <v>51</v>
      </c>
      <c r="G54" t="s">
        <v>113</v>
      </c>
      <c r="H54" s="6" t="s">
        <v>30</v>
      </c>
      <c r="I54" t="s">
        <v>208</v>
      </c>
    </row>
    <row r="55" spans="1:9" x14ac:dyDescent="0.25">
      <c r="C55" s="8" t="s">
        <v>4</v>
      </c>
      <c r="D55" s="2">
        <v>45073</v>
      </c>
      <c r="E55" s="7">
        <v>0.41666666666666669</v>
      </c>
      <c r="F55" t="s">
        <v>41</v>
      </c>
      <c r="G55" t="s">
        <v>209</v>
      </c>
      <c r="H55" s="6" t="s">
        <v>30</v>
      </c>
      <c r="I55" t="s">
        <v>113</v>
      </c>
    </row>
    <row r="56" spans="1:9" x14ac:dyDescent="0.25">
      <c r="A56" s="3">
        <f>A46+1</f>
        <v>7</v>
      </c>
      <c r="B56" t="s">
        <v>130</v>
      </c>
    </row>
    <row r="57" spans="1:9" x14ac:dyDescent="0.25">
      <c r="C57" s="10" t="s">
        <v>64</v>
      </c>
      <c r="D57" s="5" t="s">
        <v>1</v>
      </c>
      <c r="E57" s="1" t="s">
        <v>0</v>
      </c>
      <c r="F57" s="1" t="s">
        <v>2</v>
      </c>
      <c r="G57" s="1" t="s">
        <v>9</v>
      </c>
      <c r="H57" s="1"/>
      <c r="I57" s="1" t="s">
        <v>8</v>
      </c>
    </row>
    <row r="58" spans="1:9" x14ac:dyDescent="0.25">
      <c r="C58" s="8" t="s">
        <v>4</v>
      </c>
      <c r="D58" s="2">
        <v>45031</v>
      </c>
      <c r="E58" s="7">
        <v>0.45833333333333331</v>
      </c>
      <c r="F58" t="s">
        <v>27</v>
      </c>
      <c r="G58" t="s">
        <v>130</v>
      </c>
      <c r="H58" s="6" t="s">
        <v>30</v>
      </c>
      <c r="I58" t="s">
        <v>128</v>
      </c>
    </row>
    <row r="59" spans="1:9" x14ac:dyDescent="0.25">
      <c r="C59" s="8" t="s">
        <v>4</v>
      </c>
      <c r="D59" s="2">
        <v>45038</v>
      </c>
      <c r="E59" s="7">
        <v>0.375</v>
      </c>
      <c r="F59" t="s">
        <v>48</v>
      </c>
      <c r="G59" t="s">
        <v>130</v>
      </c>
      <c r="H59" s="6" t="s">
        <v>30</v>
      </c>
      <c r="I59" t="s">
        <v>212</v>
      </c>
    </row>
    <row r="60" spans="1:9" x14ac:dyDescent="0.25">
      <c r="C60" s="8" t="s">
        <v>4</v>
      </c>
      <c r="D60" s="2">
        <v>45045</v>
      </c>
      <c r="E60" s="7">
        <v>0.45833333333333331</v>
      </c>
      <c r="F60" t="s">
        <v>26</v>
      </c>
      <c r="G60" t="s">
        <v>125</v>
      </c>
      <c r="H60" s="6" t="s">
        <v>30</v>
      </c>
      <c r="I60" t="s">
        <v>130</v>
      </c>
    </row>
    <row r="61" spans="1:9" x14ac:dyDescent="0.25">
      <c r="C61" s="8" t="s">
        <v>4</v>
      </c>
      <c r="D61" s="2">
        <v>45052</v>
      </c>
      <c r="E61" s="7">
        <v>0.45833333333333331</v>
      </c>
      <c r="F61" t="s">
        <v>48</v>
      </c>
      <c r="G61" t="s">
        <v>130</v>
      </c>
      <c r="H61" s="6" t="s">
        <v>30</v>
      </c>
      <c r="I61" t="s">
        <v>127</v>
      </c>
    </row>
    <row r="62" spans="1:9" x14ac:dyDescent="0.25">
      <c r="C62" s="8" t="s">
        <v>4</v>
      </c>
      <c r="D62" s="2">
        <v>45059</v>
      </c>
      <c r="E62" s="7">
        <v>0.41666666666666669</v>
      </c>
      <c r="F62" t="s">
        <v>56</v>
      </c>
      <c r="G62" t="s">
        <v>130</v>
      </c>
      <c r="H62" s="6" t="s">
        <v>30</v>
      </c>
      <c r="I62" t="s">
        <v>72</v>
      </c>
    </row>
    <row r="63" spans="1:9" x14ac:dyDescent="0.25">
      <c r="C63" s="8" t="s">
        <v>4</v>
      </c>
      <c r="D63" s="2">
        <v>45066</v>
      </c>
      <c r="E63" s="7">
        <v>0.45833333333333331</v>
      </c>
      <c r="F63" t="s">
        <v>41</v>
      </c>
      <c r="G63" t="s">
        <v>129</v>
      </c>
      <c r="H63" s="6" t="s">
        <v>30</v>
      </c>
      <c r="I63" t="s">
        <v>130</v>
      </c>
    </row>
    <row r="64" spans="1:9" x14ac:dyDescent="0.25">
      <c r="C64" s="8" t="s">
        <v>4</v>
      </c>
      <c r="D64" s="2">
        <v>45073</v>
      </c>
      <c r="E64" s="7">
        <v>0.41666666666666669</v>
      </c>
      <c r="F64" t="s">
        <v>26</v>
      </c>
      <c r="G64" t="s">
        <v>127</v>
      </c>
      <c r="H64" s="6" t="s">
        <v>30</v>
      </c>
      <c r="I64" t="s">
        <v>130</v>
      </c>
    </row>
    <row r="65" spans="1:9" x14ac:dyDescent="0.25">
      <c r="A65" s="3">
        <f>A56+1</f>
        <v>8</v>
      </c>
      <c r="B65" t="s">
        <v>124</v>
      </c>
    </row>
    <row r="66" spans="1:9" x14ac:dyDescent="0.25">
      <c r="C66" s="10" t="s">
        <v>64</v>
      </c>
      <c r="D66" s="5" t="s">
        <v>1</v>
      </c>
      <c r="E66" s="1" t="s">
        <v>0</v>
      </c>
      <c r="F66" s="1" t="s">
        <v>2</v>
      </c>
      <c r="G66" s="1" t="s">
        <v>9</v>
      </c>
      <c r="H66" s="1"/>
      <c r="I66" s="1" t="s">
        <v>8</v>
      </c>
    </row>
    <row r="67" spans="1:9" x14ac:dyDescent="0.25">
      <c r="C67" s="8" t="s">
        <v>4</v>
      </c>
      <c r="D67" s="2">
        <v>45038</v>
      </c>
      <c r="E67" s="7">
        <v>0.45833333333333331</v>
      </c>
      <c r="F67" t="s">
        <v>41</v>
      </c>
      <c r="G67" t="s">
        <v>123</v>
      </c>
      <c r="H67" s="6" t="s">
        <v>30</v>
      </c>
      <c r="I67" t="s">
        <v>124</v>
      </c>
    </row>
    <row r="68" spans="1:9" x14ac:dyDescent="0.25">
      <c r="C68" s="8" t="s">
        <v>4</v>
      </c>
      <c r="D68" s="2">
        <v>45045</v>
      </c>
      <c r="E68" s="7">
        <v>0.41666666666666669</v>
      </c>
      <c r="F68" t="s">
        <v>28</v>
      </c>
      <c r="G68" t="s">
        <v>124</v>
      </c>
      <c r="H68" s="6" t="s">
        <v>30</v>
      </c>
      <c r="I68" t="s">
        <v>121</v>
      </c>
    </row>
    <row r="69" spans="1:9" x14ac:dyDescent="0.25">
      <c r="C69" s="8" t="s">
        <v>13</v>
      </c>
      <c r="D69" s="2">
        <v>45049</v>
      </c>
      <c r="E69" s="7">
        <v>0.75</v>
      </c>
      <c r="F69" t="s">
        <v>43</v>
      </c>
      <c r="G69" t="s">
        <v>124</v>
      </c>
      <c r="H69" s="6" t="s">
        <v>30</v>
      </c>
      <c r="I69" t="s">
        <v>129</v>
      </c>
    </row>
    <row r="70" spans="1:9" x14ac:dyDescent="0.25">
      <c r="C70" s="8" t="s">
        <v>4</v>
      </c>
      <c r="D70" s="2">
        <v>45052</v>
      </c>
      <c r="E70" s="7">
        <v>0.41666666666666669</v>
      </c>
      <c r="F70" t="s">
        <v>41</v>
      </c>
      <c r="G70" t="s">
        <v>128</v>
      </c>
      <c r="H70" s="6" t="s">
        <v>30</v>
      </c>
      <c r="I70" t="s">
        <v>124</v>
      </c>
    </row>
    <row r="71" spans="1:9" x14ac:dyDescent="0.25">
      <c r="C71" s="8" t="s">
        <v>5</v>
      </c>
      <c r="D71" s="2">
        <v>45057</v>
      </c>
      <c r="E71" s="7">
        <v>0.72916666666666663</v>
      </c>
      <c r="F71" t="s">
        <v>56</v>
      </c>
      <c r="G71" t="s">
        <v>124</v>
      </c>
      <c r="H71" s="6" t="s">
        <v>30</v>
      </c>
      <c r="I71" t="s">
        <v>71</v>
      </c>
    </row>
    <row r="72" spans="1:9" x14ac:dyDescent="0.25">
      <c r="C72" s="8" t="s">
        <v>4</v>
      </c>
      <c r="D72" s="2">
        <v>45066</v>
      </c>
      <c r="E72" s="7">
        <v>0.41666666666666669</v>
      </c>
      <c r="F72" t="s">
        <v>41</v>
      </c>
      <c r="G72" t="s">
        <v>126</v>
      </c>
      <c r="H72" s="6" t="s">
        <v>30</v>
      </c>
      <c r="I72" t="s">
        <v>124</v>
      </c>
    </row>
    <row r="73" spans="1:9" x14ac:dyDescent="0.25">
      <c r="C73" s="8" t="s">
        <v>4</v>
      </c>
      <c r="D73" s="2">
        <v>45073</v>
      </c>
      <c r="E73" s="7">
        <v>0.33333333333333331</v>
      </c>
      <c r="F73" t="s">
        <v>26</v>
      </c>
      <c r="G73" t="s">
        <v>125</v>
      </c>
      <c r="H73" s="6" t="s">
        <v>30</v>
      </c>
      <c r="I73" t="s">
        <v>124</v>
      </c>
    </row>
    <row r="74" spans="1:9" x14ac:dyDescent="0.25">
      <c r="A74" s="3">
        <f>A65+1</f>
        <v>9</v>
      </c>
      <c r="B74" t="s">
        <v>142</v>
      </c>
    </row>
    <row r="75" spans="1:9" x14ac:dyDescent="0.25">
      <c r="C75" s="10" t="s">
        <v>64</v>
      </c>
      <c r="D75" s="5" t="s">
        <v>1</v>
      </c>
      <c r="E75" s="1" t="s">
        <v>0</v>
      </c>
      <c r="F75" s="1" t="s">
        <v>2</v>
      </c>
      <c r="G75" s="1" t="s">
        <v>9</v>
      </c>
      <c r="H75" s="1"/>
      <c r="I75" s="1" t="s">
        <v>8</v>
      </c>
    </row>
    <row r="76" spans="1:9" x14ac:dyDescent="0.25">
      <c r="C76" s="8" t="s">
        <v>4</v>
      </c>
      <c r="D76" s="2">
        <v>45031</v>
      </c>
      <c r="E76" s="7">
        <v>0.5625</v>
      </c>
      <c r="F76" t="s">
        <v>22</v>
      </c>
      <c r="G76" t="s">
        <v>142</v>
      </c>
      <c r="H76" s="6" t="s">
        <v>30</v>
      </c>
      <c r="I76" t="s">
        <v>139</v>
      </c>
    </row>
    <row r="77" spans="1:9" x14ac:dyDescent="0.25">
      <c r="C77" s="8" t="s">
        <v>4</v>
      </c>
      <c r="D77" s="2">
        <v>45038</v>
      </c>
      <c r="E77" s="7">
        <v>0.5625</v>
      </c>
      <c r="F77" t="s">
        <v>38</v>
      </c>
      <c r="G77" t="s">
        <v>144</v>
      </c>
      <c r="H77" s="6" t="s">
        <v>30</v>
      </c>
      <c r="I77" t="s">
        <v>142</v>
      </c>
    </row>
    <row r="78" spans="1:9" x14ac:dyDescent="0.25">
      <c r="C78" s="8" t="s">
        <v>4</v>
      </c>
      <c r="D78" s="2">
        <v>45045</v>
      </c>
      <c r="E78" s="7">
        <v>0.5</v>
      </c>
      <c r="F78" t="s">
        <v>21</v>
      </c>
      <c r="G78" t="s">
        <v>142</v>
      </c>
      <c r="H78" s="6" t="s">
        <v>30</v>
      </c>
      <c r="I78" t="s">
        <v>138</v>
      </c>
    </row>
    <row r="79" spans="1:9" x14ac:dyDescent="0.25">
      <c r="C79" s="8" t="s">
        <v>4</v>
      </c>
      <c r="D79" s="2">
        <v>45052</v>
      </c>
      <c r="E79" s="7">
        <v>0.5625</v>
      </c>
      <c r="F79" t="s">
        <v>38</v>
      </c>
      <c r="G79" t="s">
        <v>143</v>
      </c>
      <c r="H79" s="6" t="s">
        <v>30</v>
      </c>
      <c r="I79" t="s">
        <v>142</v>
      </c>
    </row>
    <row r="80" spans="1:9" x14ac:dyDescent="0.25">
      <c r="C80" s="8" t="s">
        <v>4</v>
      </c>
      <c r="D80" s="2">
        <v>45059</v>
      </c>
      <c r="E80" s="7">
        <v>0.4375</v>
      </c>
      <c r="F80" t="s">
        <v>39</v>
      </c>
      <c r="G80" t="s">
        <v>142</v>
      </c>
      <c r="H80" s="6" t="s">
        <v>30</v>
      </c>
      <c r="I80" t="s">
        <v>74</v>
      </c>
    </row>
    <row r="81" spans="1:9" x14ac:dyDescent="0.25">
      <c r="C81" s="8" t="s">
        <v>4</v>
      </c>
      <c r="D81" s="2">
        <v>45066</v>
      </c>
      <c r="E81" s="7">
        <v>0.375</v>
      </c>
      <c r="F81" t="s">
        <v>38</v>
      </c>
      <c r="G81" t="s">
        <v>138</v>
      </c>
      <c r="H81" s="6" t="s">
        <v>30</v>
      </c>
      <c r="I81" t="s">
        <v>142</v>
      </c>
    </row>
    <row r="82" spans="1:9" x14ac:dyDescent="0.25">
      <c r="C82" s="8" t="s">
        <v>4</v>
      </c>
      <c r="D82" s="2">
        <v>45073</v>
      </c>
      <c r="E82" s="7">
        <v>0.4375</v>
      </c>
      <c r="F82" t="s">
        <v>162</v>
      </c>
      <c r="G82" t="s">
        <v>142</v>
      </c>
      <c r="H82" s="6" t="s">
        <v>30</v>
      </c>
      <c r="I82" t="s">
        <v>145</v>
      </c>
    </row>
    <row r="83" spans="1:9" x14ac:dyDescent="0.25">
      <c r="A83" s="3">
        <f>A74+1</f>
        <v>10</v>
      </c>
      <c r="B83" t="s">
        <v>133</v>
      </c>
    </row>
    <row r="84" spans="1:9" x14ac:dyDescent="0.25">
      <c r="C84" s="10" t="s">
        <v>64</v>
      </c>
      <c r="D84" s="5" t="s">
        <v>1</v>
      </c>
      <c r="E84" s="1" t="s">
        <v>0</v>
      </c>
      <c r="F84" s="1" t="s">
        <v>2</v>
      </c>
      <c r="G84" s="1" t="s">
        <v>9</v>
      </c>
      <c r="H84" s="1"/>
      <c r="I84" s="1" t="s">
        <v>8</v>
      </c>
    </row>
    <row r="85" spans="1:9" x14ac:dyDescent="0.25">
      <c r="C85" s="8" t="s">
        <v>4</v>
      </c>
      <c r="D85" s="2">
        <v>45031</v>
      </c>
      <c r="E85" s="7">
        <v>0.5</v>
      </c>
      <c r="F85" t="s">
        <v>38</v>
      </c>
      <c r="G85" t="s">
        <v>132</v>
      </c>
      <c r="H85" s="6" t="s">
        <v>30</v>
      </c>
      <c r="I85" t="s">
        <v>133</v>
      </c>
    </row>
    <row r="86" spans="1:9" x14ac:dyDescent="0.25">
      <c r="C86" s="8" t="s">
        <v>4</v>
      </c>
      <c r="D86" s="2">
        <v>45038</v>
      </c>
      <c r="E86" s="7">
        <v>0.5</v>
      </c>
      <c r="F86" t="s">
        <v>38</v>
      </c>
      <c r="G86" t="s">
        <v>131</v>
      </c>
      <c r="H86" s="6" t="s">
        <v>30</v>
      </c>
      <c r="I86" t="s">
        <v>133</v>
      </c>
    </row>
    <row r="87" spans="1:9" x14ac:dyDescent="0.25">
      <c r="C87" s="8" t="s">
        <v>4</v>
      </c>
      <c r="D87" s="2">
        <v>45045</v>
      </c>
      <c r="E87" s="7">
        <v>0.375</v>
      </c>
      <c r="F87" t="s">
        <v>20</v>
      </c>
      <c r="G87" t="s">
        <v>133</v>
      </c>
      <c r="H87" s="6" t="s">
        <v>30</v>
      </c>
      <c r="I87" t="s">
        <v>73</v>
      </c>
    </row>
    <row r="88" spans="1:9" x14ac:dyDescent="0.25">
      <c r="C88" s="8" t="s">
        <v>4</v>
      </c>
      <c r="D88" s="2">
        <v>45052</v>
      </c>
      <c r="E88" s="7">
        <v>0.375</v>
      </c>
      <c r="F88" t="s">
        <v>38</v>
      </c>
      <c r="G88" t="s">
        <v>135</v>
      </c>
      <c r="H88" s="6" t="s">
        <v>30</v>
      </c>
      <c r="I88" t="s">
        <v>133</v>
      </c>
    </row>
    <row r="89" spans="1:9" x14ac:dyDescent="0.25">
      <c r="C89" s="8" t="s">
        <v>4</v>
      </c>
      <c r="D89" s="2">
        <v>45059</v>
      </c>
      <c r="E89" s="7">
        <v>0.4375</v>
      </c>
      <c r="F89" t="s">
        <v>22</v>
      </c>
      <c r="G89" t="s">
        <v>133</v>
      </c>
      <c r="H89" s="6" t="s">
        <v>30</v>
      </c>
      <c r="I89" t="s">
        <v>134</v>
      </c>
    </row>
    <row r="90" spans="1:9" x14ac:dyDescent="0.25">
      <c r="C90" s="8" t="s">
        <v>4</v>
      </c>
      <c r="D90" s="2">
        <v>45066</v>
      </c>
      <c r="E90" s="7">
        <v>0.5</v>
      </c>
      <c r="F90" t="s">
        <v>19</v>
      </c>
      <c r="G90" t="s">
        <v>133</v>
      </c>
      <c r="H90" s="6" t="s">
        <v>30</v>
      </c>
      <c r="I90" t="s">
        <v>137</v>
      </c>
    </row>
    <row r="91" spans="1:9" x14ac:dyDescent="0.25">
      <c r="C91" s="8" t="s">
        <v>4</v>
      </c>
      <c r="D91" s="2">
        <v>45073</v>
      </c>
      <c r="E91" s="7">
        <v>0.4375</v>
      </c>
      <c r="F91" t="s">
        <v>38</v>
      </c>
      <c r="G91" t="s">
        <v>136</v>
      </c>
      <c r="H91" s="6" t="s">
        <v>30</v>
      </c>
      <c r="I91" t="s">
        <v>133</v>
      </c>
    </row>
    <row r="92" spans="1:9" x14ac:dyDescent="0.25">
      <c r="A92" s="3">
        <f>A83+1</f>
        <v>11</v>
      </c>
      <c r="B92" t="s">
        <v>135</v>
      </c>
    </row>
    <row r="93" spans="1:9" x14ac:dyDescent="0.25">
      <c r="C93" s="10" t="s">
        <v>64</v>
      </c>
      <c r="D93" s="5" t="s">
        <v>1</v>
      </c>
      <c r="E93" s="1" t="s">
        <v>0</v>
      </c>
      <c r="F93" s="1" t="s">
        <v>2</v>
      </c>
      <c r="G93" s="1" t="s">
        <v>9</v>
      </c>
      <c r="H93" s="1"/>
      <c r="I93" s="1" t="s">
        <v>8</v>
      </c>
    </row>
    <row r="94" spans="1:9" x14ac:dyDescent="0.25">
      <c r="C94" s="8" t="s">
        <v>4</v>
      </c>
      <c r="D94" s="2">
        <v>45031</v>
      </c>
      <c r="E94" s="7">
        <v>0.4375</v>
      </c>
      <c r="F94" t="s">
        <v>38</v>
      </c>
      <c r="G94" t="s">
        <v>137</v>
      </c>
      <c r="H94" s="6" t="s">
        <v>30</v>
      </c>
      <c r="I94" t="s">
        <v>135</v>
      </c>
    </row>
    <row r="95" spans="1:9" x14ac:dyDescent="0.25">
      <c r="C95" s="8" t="s">
        <v>4</v>
      </c>
      <c r="D95" s="2">
        <v>45038</v>
      </c>
      <c r="E95" s="7">
        <v>0.4375</v>
      </c>
      <c r="F95" t="s">
        <v>38</v>
      </c>
      <c r="G95" t="s">
        <v>136</v>
      </c>
      <c r="H95" s="6" t="s">
        <v>30</v>
      </c>
      <c r="I95" t="s">
        <v>135</v>
      </c>
    </row>
    <row r="96" spans="1:9" x14ac:dyDescent="0.25">
      <c r="C96" s="8" t="s">
        <v>4</v>
      </c>
      <c r="D96" s="2">
        <v>45045</v>
      </c>
      <c r="E96" s="7">
        <v>0.4375</v>
      </c>
      <c r="F96" t="s">
        <v>18</v>
      </c>
      <c r="G96" t="s">
        <v>135</v>
      </c>
      <c r="H96" s="6" t="s">
        <v>30</v>
      </c>
      <c r="I96" t="s">
        <v>134</v>
      </c>
    </row>
    <row r="97" spans="1:9" x14ac:dyDescent="0.25">
      <c r="C97" s="8" t="s">
        <v>4</v>
      </c>
      <c r="D97" s="2">
        <v>45052</v>
      </c>
      <c r="E97" s="7">
        <v>0.375</v>
      </c>
      <c r="F97" t="s">
        <v>38</v>
      </c>
      <c r="G97" t="s">
        <v>135</v>
      </c>
      <c r="H97" s="6" t="s">
        <v>30</v>
      </c>
      <c r="I97" t="s">
        <v>133</v>
      </c>
    </row>
    <row r="98" spans="1:9" x14ac:dyDescent="0.25">
      <c r="C98" s="8" t="s">
        <v>4</v>
      </c>
      <c r="D98" s="2">
        <v>45059</v>
      </c>
      <c r="E98" s="7">
        <v>0.375</v>
      </c>
      <c r="F98" t="s">
        <v>38</v>
      </c>
      <c r="G98" t="s">
        <v>73</v>
      </c>
      <c r="H98" s="6" t="s">
        <v>30</v>
      </c>
      <c r="I98" t="s">
        <v>135</v>
      </c>
    </row>
    <row r="99" spans="1:9" x14ac:dyDescent="0.25">
      <c r="C99" s="8" t="s">
        <v>4</v>
      </c>
      <c r="D99" s="2">
        <v>45066</v>
      </c>
      <c r="E99" s="7">
        <v>0.5</v>
      </c>
      <c r="F99" t="s">
        <v>22</v>
      </c>
      <c r="G99" t="s">
        <v>135</v>
      </c>
      <c r="H99" s="6" t="s">
        <v>30</v>
      </c>
      <c r="I99" t="s">
        <v>132</v>
      </c>
    </row>
    <row r="100" spans="1:9" x14ac:dyDescent="0.25">
      <c r="C100" s="8" t="s">
        <v>4</v>
      </c>
      <c r="D100" s="2">
        <v>45073</v>
      </c>
      <c r="E100" s="7">
        <v>0.375</v>
      </c>
      <c r="F100" t="s">
        <v>50</v>
      </c>
      <c r="G100" t="s">
        <v>135</v>
      </c>
      <c r="H100" s="6" t="s">
        <v>30</v>
      </c>
      <c r="I100" t="s">
        <v>131</v>
      </c>
    </row>
    <row r="101" spans="1:9" x14ac:dyDescent="0.25">
      <c r="A101" s="3">
        <f>A92+1</f>
        <v>12</v>
      </c>
      <c r="B101" t="s">
        <v>151</v>
      </c>
    </row>
    <row r="102" spans="1:9" x14ac:dyDescent="0.25">
      <c r="C102" s="10" t="s">
        <v>64</v>
      </c>
      <c r="D102" s="5" t="s">
        <v>1</v>
      </c>
      <c r="E102" s="1" t="s">
        <v>0</v>
      </c>
      <c r="F102" s="1" t="s">
        <v>2</v>
      </c>
      <c r="G102" s="1" t="s">
        <v>9</v>
      </c>
      <c r="H102" s="1"/>
      <c r="I102" s="1" t="s">
        <v>8</v>
      </c>
    </row>
    <row r="103" spans="1:9" x14ac:dyDescent="0.25">
      <c r="C103" s="8" t="s">
        <v>4</v>
      </c>
      <c r="D103" s="2">
        <v>45031</v>
      </c>
      <c r="E103" s="7">
        <v>0.58333333333333337</v>
      </c>
      <c r="F103" t="s">
        <v>39</v>
      </c>
      <c r="G103" t="s">
        <v>151</v>
      </c>
      <c r="H103" s="6" t="s">
        <v>30</v>
      </c>
      <c r="I103" t="s">
        <v>77</v>
      </c>
    </row>
    <row r="104" spans="1:9" x14ac:dyDescent="0.25">
      <c r="C104" s="8" t="s">
        <v>4</v>
      </c>
      <c r="D104" s="2">
        <v>45038</v>
      </c>
      <c r="E104" s="7">
        <v>0.5625</v>
      </c>
      <c r="F104" t="s">
        <v>19</v>
      </c>
      <c r="G104" t="s">
        <v>151</v>
      </c>
      <c r="H104" s="6" t="s">
        <v>30</v>
      </c>
      <c r="I104" t="s">
        <v>152</v>
      </c>
    </row>
    <row r="105" spans="1:9" x14ac:dyDescent="0.25">
      <c r="C105" s="8" t="s">
        <v>4</v>
      </c>
      <c r="D105" s="2">
        <v>45045</v>
      </c>
      <c r="E105" s="7">
        <v>0.5625</v>
      </c>
      <c r="F105" t="s">
        <v>38</v>
      </c>
      <c r="G105" t="s">
        <v>150</v>
      </c>
      <c r="H105" s="6" t="s">
        <v>30</v>
      </c>
      <c r="I105" t="s">
        <v>151</v>
      </c>
    </row>
    <row r="106" spans="1:9" x14ac:dyDescent="0.25">
      <c r="C106" s="8" t="s">
        <v>4</v>
      </c>
      <c r="D106" s="2">
        <v>45052</v>
      </c>
      <c r="E106" s="7">
        <v>0.5</v>
      </c>
      <c r="F106" t="s">
        <v>38</v>
      </c>
      <c r="G106" t="s">
        <v>149</v>
      </c>
      <c r="H106" s="6" t="s">
        <v>30</v>
      </c>
      <c r="I106" t="s">
        <v>151</v>
      </c>
    </row>
    <row r="107" spans="1:9" x14ac:dyDescent="0.25">
      <c r="C107" s="8" t="s">
        <v>5</v>
      </c>
      <c r="D107" s="2">
        <v>45057</v>
      </c>
      <c r="E107" s="7">
        <v>0.72916666666666663</v>
      </c>
      <c r="F107" t="s">
        <v>39</v>
      </c>
      <c r="G107" t="s">
        <v>151</v>
      </c>
      <c r="H107" s="6" t="s">
        <v>30</v>
      </c>
      <c r="I107" t="s">
        <v>76</v>
      </c>
    </row>
    <row r="108" spans="1:9" x14ac:dyDescent="0.25">
      <c r="C108" s="8" t="s">
        <v>4</v>
      </c>
      <c r="D108" s="2">
        <v>45066</v>
      </c>
      <c r="E108" s="7">
        <v>0.5</v>
      </c>
      <c r="F108" t="s">
        <v>18</v>
      </c>
      <c r="G108" t="s">
        <v>151</v>
      </c>
      <c r="H108" s="6" t="s">
        <v>30</v>
      </c>
      <c r="I108" t="s">
        <v>148</v>
      </c>
    </row>
    <row r="109" spans="1:9" x14ac:dyDescent="0.25">
      <c r="C109" s="8" t="s">
        <v>4</v>
      </c>
      <c r="D109" s="2">
        <v>45073</v>
      </c>
      <c r="E109" s="7">
        <v>0.375</v>
      </c>
      <c r="F109" t="s">
        <v>38</v>
      </c>
      <c r="G109" t="s">
        <v>146</v>
      </c>
      <c r="H109" s="6" t="s">
        <v>30</v>
      </c>
      <c r="I109" t="s">
        <v>151</v>
      </c>
    </row>
    <row r="110" spans="1:9" x14ac:dyDescent="0.25">
      <c r="A110" s="3">
        <f>A101+1</f>
        <v>13</v>
      </c>
      <c r="B110" t="s">
        <v>158</v>
      </c>
    </row>
    <row r="111" spans="1:9" x14ac:dyDescent="0.25">
      <c r="C111" s="10" t="s">
        <v>64</v>
      </c>
      <c r="D111" s="5" t="s">
        <v>1</v>
      </c>
      <c r="E111" s="1" t="s">
        <v>0</v>
      </c>
      <c r="F111" s="1" t="s">
        <v>2</v>
      </c>
      <c r="G111" s="1" t="s">
        <v>9</v>
      </c>
      <c r="H111" s="1"/>
      <c r="I111" s="1" t="s">
        <v>8</v>
      </c>
    </row>
    <row r="112" spans="1:9" x14ac:dyDescent="0.25">
      <c r="C112" s="8" t="s">
        <v>4</v>
      </c>
      <c r="D112" s="2">
        <v>45031</v>
      </c>
      <c r="E112" s="7">
        <v>0.375</v>
      </c>
      <c r="F112" s="8" t="s">
        <v>22</v>
      </c>
      <c r="G112" s="6" t="s">
        <v>158</v>
      </c>
      <c r="H112" s="6" t="s">
        <v>30</v>
      </c>
      <c r="I112" s="6" t="s">
        <v>154</v>
      </c>
    </row>
    <row r="113" spans="1:9" x14ac:dyDescent="0.25">
      <c r="C113" s="8" t="s">
        <v>4</v>
      </c>
      <c r="D113" s="2">
        <v>45038</v>
      </c>
      <c r="E113" s="7">
        <v>0.4375</v>
      </c>
      <c r="F113" t="s">
        <v>22</v>
      </c>
      <c r="G113" s="6" t="s">
        <v>158</v>
      </c>
      <c r="H113" s="6" t="s">
        <v>30</v>
      </c>
      <c r="I113" s="6" t="s">
        <v>157</v>
      </c>
    </row>
    <row r="114" spans="1:9" x14ac:dyDescent="0.25">
      <c r="C114" s="8" t="s">
        <v>4</v>
      </c>
      <c r="D114" s="2">
        <v>45045</v>
      </c>
      <c r="E114" s="7">
        <v>0.4375</v>
      </c>
      <c r="F114" s="8" t="s">
        <v>17</v>
      </c>
      <c r="G114" s="6" t="s">
        <v>158</v>
      </c>
      <c r="H114" s="6" t="s">
        <v>30</v>
      </c>
      <c r="I114" s="6" t="s">
        <v>156</v>
      </c>
    </row>
    <row r="115" spans="1:9" x14ac:dyDescent="0.25">
      <c r="C115" s="8" t="s">
        <v>4</v>
      </c>
      <c r="D115" s="2">
        <v>45052</v>
      </c>
      <c r="E115" s="7">
        <v>0.4375</v>
      </c>
      <c r="F115" s="8" t="s">
        <v>38</v>
      </c>
      <c r="G115" s="6" t="s">
        <v>153</v>
      </c>
      <c r="H115" s="6" t="s">
        <v>30</v>
      </c>
      <c r="I115" s="6" t="s">
        <v>158</v>
      </c>
    </row>
    <row r="116" spans="1:9" x14ac:dyDescent="0.25">
      <c r="C116" s="8" t="s">
        <v>4</v>
      </c>
      <c r="D116" s="2">
        <v>45059</v>
      </c>
      <c r="E116" s="7">
        <v>0.4375</v>
      </c>
      <c r="F116" s="8" t="s">
        <v>38</v>
      </c>
      <c r="G116" s="6" t="s">
        <v>155</v>
      </c>
      <c r="H116" s="6" t="s">
        <v>30</v>
      </c>
      <c r="I116" s="6" t="s">
        <v>158</v>
      </c>
    </row>
    <row r="117" spans="1:9" x14ac:dyDescent="0.25">
      <c r="C117" s="8" t="s">
        <v>4</v>
      </c>
      <c r="D117" s="2">
        <v>45066</v>
      </c>
      <c r="E117" s="7">
        <v>0.375</v>
      </c>
      <c r="F117" t="s">
        <v>39</v>
      </c>
      <c r="G117" s="6" t="s">
        <v>158</v>
      </c>
      <c r="H117" s="6" t="s">
        <v>30</v>
      </c>
      <c r="I117" s="6" t="s">
        <v>78</v>
      </c>
    </row>
    <row r="118" spans="1:9" x14ac:dyDescent="0.25">
      <c r="C118" s="8" t="s">
        <v>13</v>
      </c>
      <c r="D118" s="2">
        <v>45070</v>
      </c>
      <c r="E118" s="7">
        <v>0.72916666666666663</v>
      </c>
      <c r="F118" s="8" t="s">
        <v>38</v>
      </c>
      <c r="G118" s="6" t="s">
        <v>79</v>
      </c>
      <c r="H118" s="6" t="s">
        <v>30</v>
      </c>
      <c r="I118" s="6" t="s">
        <v>158</v>
      </c>
    </row>
    <row r="119" spans="1:9" x14ac:dyDescent="0.25">
      <c r="A119" s="3">
        <f>A110+1</f>
        <v>14</v>
      </c>
      <c r="B119" t="s">
        <v>161</v>
      </c>
    </row>
    <row r="120" spans="1:9" x14ac:dyDescent="0.25">
      <c r="C120" s="10" t="s">
        <v>64</v>
      </c>
      <c r="D120" s="5" t="s">
        <v>1</v>
      </c>
      <c r="E120" s="1" t="s">
        <v>0</v>
      </c>
      <c r="F120" s="1" t="s">
        <v>2</v>
      </c>
      <c r="G120" s="1" t="s">
        <v>9</v>
      </c>
      <c r="H120" s="1"/>
      <c r="I120" s="1" t="s">
        <v>8</v>
      </c>
    </row>
    <row r="121" spans="1:9" x14ac:dyDescent="0.25">
      <c r="C121" s="8" t="s">
        <v>4</v>
      </c>
      <c r="D121" s="2">
        <v>45031</v>
      </c>
      <c r="E121" s="7">
        <v>0.375</v>
      </c>
      <c r="F121" t="s">
        <v>38</v>
      </c>
      <c r="G121" t="s">
        <v>165</v>
      </c>
      <c r="H121" s="6" t="s">
        <v>30</v>
      </c>
      <c r="I121" t="s">
        <v>161</v>
      </c>
    </row>
    <row r="122" spans="1:9" x14ac:dyDescent="0.25">
      <c r="C122" s="8" t="s">
        <v>4</v>
      </c>
      <c r="D122" s="2">
        <v>45038</v>
      </c>
      <c r="E122" s="7">
        <v>0.375</v>
      </c>
      <c r="F122" t="s">
        <v>50</v>
      </c>
      <c r="G122" t="s">
        <v>161</v>
      </c>
      <c r="H122" s="6" t="s">
        <v>30</v>
      </c>
      <c r="I122" t="s">
        <v>166</v>
      </c>
    </row>
    <row r="123" spans="1:9" x14ac:dyDescent="0.25">
      <c r="C123" s="8" t="s">
        <v>4</v>
      </c>
      <c r="D123" s="2">
        <v>45045</v>
      </c>
      <c r="E123" s="7">
        <v>0.4375</v>
      </c>
      <c r="F123" t="s">
        <v>162</v>
      </c>
      <c r="G123" t="s">
        <v>161</v>
      </c>
      <c r="H123" s="6" t="s">
        <v>30</v>
      </c>
      <c r="I123" t="s">
        <v>163</v>
      </c>
    </row>
    <row r="124" spans="1:9" x14ac:dyDescent="0.25">
      <c r="C124" s="8" t="s">
        <v>4</v>
      </c>
      <c r="D124" s="2">
        <v>45052</v>
      </c>
      <c r="E124" s="7">
        <v>0.4375</v>
      </c>
      <c r="F124" t="s">
        <v>20</v>
      </c>
      <c r="G124" t="s">
        <v>161</v>
      </c>
      <c r="H124" s="6" t="s">
        <v>30</v>
      </c>
      <c r="I124" t="s">
        <v>80</v>
      </c>
    </row>
    <row r="125" spans="1:9" x14ac:dyDescent="0.25">
      <c r="C125" s="8" t="s">
        <v>4</v>
      </c>
      <c r="D125" s="2">
        <v>45059</v>
      </c>
      <c r="E125" s="7">
        <v>0.5</v>
      </c>
      <c r="F125" t="s">
        <v>38</v>
      </c>
      <c r="G125" t="s">
        <v>160</v>
      </c>
      <c r="H125" s="6" t="s">
        <v>30</v>
      </c>
      <c r="I125" t="s">
        <v>161</v>
      </c>
    </row>
    <row r="126" spans="1:9" x14ac:dyDescent="0.25">
      <c r="C126" s="8" t="s">
        <v>4</v>
      </c>
      <c r="D126" s="2">
        <v>45066</v>
      </c>
      <c r="E126" s="7">
        <v>0.375</v>
      </c>
      <c r="F126" t="s">
        <v>21</v>
      </c>
      <c r="G126" t="s">
        <v>161</v>
      </c>
      <c r="H126" s="6" t="s">
        <v>30</v>
      </c>
      <c r="I126" t="s">
        <v>164</v>
      </c>
    </row>
    <row r="127" spans="1:9" x14ac:dyDescent="0.25">
      <c r="C127" s="8" t="s">
        <v>4</v>
      </c>
      <c r="D127" s="2">
        <v>45073</v>
      </c>
      <c r="E127" s="7">
        <v>0.4375</v>
      </c>
      <c r="F127" t="s">
        <v>21</v>
      </c>
      <c r="G127" t="s">
        <v>161</v>
      </c>
      <c r="H127" s="6" t="s">
        <v>30</v>
      </c>
      <c r="I127" t="s">
        <v>159</v>
      </c>
    </row>
    <row r="128" spans="1:9" x14ac:dyDescent="0.25">
      <c r="A128" s="3">
        <f>A119+1</f>
        <v>15</v>
      </c>
      <c r="B128" t="s">
        <v>171</v>
      </c>
    </row>
    <row r="129" spans="1:9" x14ac:dyDescent="0.25">
      <c r="C129" s="10" t="s">
        <v>64</v>
      </c>
      <c r="D129" s="5" t="s">
        <v>1</v>
      </c>
      <c r="E129" s="1" t="s">
        <v>0</v>
      </c>
      <c r="F129" s="1" t="s">
        <v>2</v>
      </c>
      <c r="G129" s="1" t="s">
        <v>9</v>
      </c>
      <c r="H129" s="1"/>
      <c r="I129" s="1" t="s">
        <v>8</v>
      </c>
    </row>
    <row r="130" spans="1:9" x14ac:dyDescent="0.25">
      <c r="C130" s="8" t="s">
        <v>4</v>
      </c>
      <c r="D130" s="2">
        <v>45038</v>
      </c>
      <c r="E130" s="7">
        <v>0.4375</v>
      </c>
      <c r="F130" t="s">
        <v>47</v>
      </c>
      <c r="G130" t="s">
        <v>171</v>
      </c>
      <c r="H130" s="6" t="s">
        <v>30</v>
      </c>
      <c r="I130" t="s">
        <v>172</v>
      </c>
    </row>
    <row r="131" spans="1:9" x14ac:dyDescent="0.25">
      <c r="C131" s="8" t="s">
        <v>4</v>
      </c>
      <c r="D131" s="2">
        <v>45045</v>
      </c>
      <c r="E131" s="7">
        <v>0.5</v>
      </c>
      <c r="F131" t="s">
        <v>14</v>
      </c>
      <c r="G131" t="s">
        <v>168</v>
      </c>
      <c r="H131" s="6" t="s">
        <v>30</v>
      </c>
      <c r="I131" t="s">
        <v>171</v>
      </c>
    </row>
    <row r="132" spans="1:9" x14ac:dyDescent="0.25">
      <c r="C132" t="s">
        <v>5</v>
      </c>
      <c r="D132" s="2">
        <v>45050</v>
      </c>
      <c r="E132" s="7">
        <v>0.75</v>
      </c>
      <c r="F132" t="s">
        <v>10</v>
      </c>
      <c r="G132" t="s">
        <v>171</v>
      </c>
      <c r="H132" s="6" t="s">
        <v>30</v>
      </c>
      <c r="I132" t="s">
        <v>81</v>
      </c>
    </row>
    <row r="133" spans="1:9" x14ac:dyDescent="0.25">
      <c r="C133" s="8" t="s">
        <v>4</v>
      </c>
      <c r="D133" s="2">
        <v>45052</v>
      </c>
      <c r="E133" s="7">
        <v>0.4375</v>
      </c>
      <c r="F133" t="s">
        <v>14</v>
      </c>
      <c r="G133" t="s">
        <v>169</v>
      </c>
      <c r="H133" s="6" t="s">
        <v>30</v>
      </c>
      <c r="I133" t="s">
        <v>171</v>
      </c>
    </row>
    <row r="134" spans="1:9" x14ac:dyDescent="0.25">
      <c r="C134" s="8" t="s">
        <v>42</v>
      </c>
      <c r="D134" s="2">
        <v>45053</v>
      </c>
      <c r="E134" s="7">
        <v>0.5</v>
      </c>
      <c r="F134" t="s">
        <v>14</v>
      </c>
      <c r="G134" t="s">
        <v>173</v>
      </c>
      <c r="H134" s="6" t="s">
        <v>30</v>
      </c>
      <c r="I134" t="s">
        <v>171</v>
      </c>
    </row>
    <row r="135" spans="1:9" x14ac:dyDescent="0.25">
      <c r="C135" s="8" t="s">
        <v>4</v>
      </c>
      <c r="D135" s="2">
        <v>45059</v>
      </c>
      <c r="E135" s="7">
        <v>0.375</v>
      </c>
      <c r="F135" t="s">
        <v>14</v>
      </c>
      <c r="G135" t="s">
        <v>172</v>
      </c>
      <c r="H135" s="6" t="s">
        <v>30</v>
      </c>
      <c r="I135" t="s">
        <v>171</v>
      </c>
    </row>
    <row r="136" spans="1:9" x14ac:dyDescent="0.25">
      <c r="C136" s="8" t="s">
        <v>4</v>
      </c>
      <c r="D136" s="2">
        <v>45073</v>
      </c>
      <c r="E136" s="7">
        <v>0.5</v>
      </c>
      <c r="F136" t="s">
        <v>15</v>
      </c>
      <c r="G136" t="s">
        <v>171</v>
      </c>
      <c r="H136" s="6" t="s">
        <v>30</v>
      </c>
      <c r="I136" t="s">
        <v>170</v>
      </c>
    </row>
    <row r="137" spans="1:9" x14ac:dyDescent="0.25">
      <c r="A137" s="3">
        <f>A128+1</f>
        <v>16</v>
      </c>
      <c r="B137" t="s">
        <v>188</v>
      </c>
    </row>
    <row r="138" spans="1:9" x14ac:dyDescent="0.25">
      <c r="C138" s="10" t="s">
        <v>64</v>
      </c>
      <c r="D138" s="5" t="s">
        <v>1</v>
      </c>
      <c r="E138" s="1" t="s">
        <v>0</v>
      </c>
      <c r="F138" s="1" t="s">
        <v>2</v>
      </c>
      <c r="G138" s="1" t="s">
        <v>9</v>
      </c>
      <c r="H138" s="1"/>
      <c r="I138" s="1" t="s">
        <v>8</v>
      </c>
    </row>
    <row r="139" spans="1:9" x14ac:dyDescent="0.25">
      <c r="C139" s="8" t="s">
        <v>4</v>
      </c>
      <c r="D139" s="2">
        <v>45031</v>
      </c>
      <c r="E139" s="7">
        <v>0.375</v>
      </c>
      <c r="F139" t="s">
        <v>16</v>
      </c>
      <c r="G139" t="s">
        <v>188</v>
      </c>
      <c r="H139" s="6" t="s">
        <v>30</v>
      </c>
      <c r="I139" t="s">
        <v>213</v>
      </c>
    </row>
    <row r="140" spans="1:9" x14ac:dyDescent="0.25">
      <c r="C140" s="8" t="s">
        <v>4</v>
      </c>
      <c r="D140" s="2">
        <v>45038</v>
      </c>
      <c r="E140" s="7">
        <v>0.4375</v>
      </c>
      <c r="F140" t="s">
        <v>34</v>
      </c>
      <c r="G140" s="8" t="s">
        <v>188</v>
      </c>
      <c r="H140" s="6" t="s">
        <v>30</v>
      </c>
      <c r="I140" s="8" t="s">
        <v>186</v>
      </c>
    </row>
    <row r="141" spans="1:9" x14ac:dyDescent="0.25">
      <c r="C141" s="8" t="s">
        <v>4</v>
      </c>
      <c r="D141" s="2">
        <v>45045</v>
      </c>
      <c r="E141" s="7">
        <v>0.5625</v>
      </c>
      <c r="F141" t="s">
        <v>34</v>
      </c>
      <c r="G141" t="s">
        <v>188</v>
      </c>
      <c r="H141" s="6" t="s">
        <v>30</v>
      </c>
      <c r="I141" t="s">
        <v>184</v>
      </c>
    </row>
    <row r="142" spans="1:9" x14ac:dyDescent="0.25">
      <c r="C142" s="8" t="s">
        <v>4</v>
      </c>
      <c r="D142" s="2">
        <v>45052</v>
      </c>
      <c r="E142" s="7">
        <v>0.375</v>
      </c>
      <c r="F142" t="s">
        <v>14</v>
      </c>
      <c r="G142" t="s">
        <v>189</v>
      </c>
      <c r="H142" s="6" t="s">
        <v>30</v>
      </c>
      <c r="I142" t="s">
        <v>188</v>
      </c>
    </row>
    <row r="143" spans="1:9" x14ac:dyDescent="0.25">
      <c r="C143" s="8" t="s">
        <v>4</v>
      </c>
      <c r="D143" s="2">
        <v>45059</v>
      </c>
      <c r="E143" s="7">
        <v>0.4375</v>
      </c>
      <c r="F143" t="s">
        <v>14</v>
      </c>
      <c r="G143" t="s">
        <v>183</v>
      </c>
      <c r="H143" s="6" t="s">
        <v>30</v>
      </c>
      <c r="I143" t="s">
        <v>188</v>
      </c>
    </row>
    <row r="144" spans="1:9" x14ac:dyDescent="0.25">
      <c r="C144" s="8" t="s">
        <v>4</v>
      </c>
      <c r="D144" s="2">
        <v>45066</v>
      </c>
      <c r="E144" s="7">
        <v>0.5</v>
      </c>
      <c r="F144" t="s">
        <v>10</v>
      </c>
      <c r="G144" t="s">
        <v>188</v>
      </c>
      <c r="H144" s="6" t="s">
        <v>30</v>
      </c>
      <c r="I144" t="s">
        <v>85</v>
      </c>
    </row>
    <row r="145" spans="1:9" x14ac:dyDescent="0.25">
      <c r="C145" s="8" t="s">
        <v>4</v>
      </c>
      <c r="D145" s="2">
        <v>45073</v>
      </c>
      <c r="E145" s="7">
        <v>0.39583333333333331</v>
      </c>
      <c r="F145" t="s">
        <v>14</v>
      </c>
      <c r="G145" t="s">
        <v>84</v>
      </c>
      <c r="H145" s="6" t="s">
        <v>30</v>
      </c>
      <c r="I145" t="s">
        <v>188</v>
      </c>
    </row>
    <row r="146" spans="1:9" x14ac:dyDescent="0.25">
      <c r="A146" s="3">
        <f>A137+1</f>
        <v>17</v>
      </c>
      <c r="B146" t="s">
        <v>176</v>
      </c>
    </row>
    <row r="147" spans="1:9" x14ac:dyDescent="0.25">
      <c r="C147" s="10" t="s">
        <v>64</v>
      </c>
      <c r="D147" s="5" t="s">
        <v>1</v>
      </c>
      <c r="E147" s="1" t="s">
        <v>0</v>
      </c>
      <c r="F147" s="1" t="s">
        <v>2</v>
      </c>
      <c r="G147" s="1" t="s">
        <v>9</v>
      </c>
      <c r="H147" s="1"/>
      <c r="I147" s="1" t="s">
        <v>8</v>
      </c>
    </row>
    <row r="148" spans="1:9" x14ac:dyDescent="0.25">
      <c r="C148" s="8" t="s">
        <v>4</v>
      </c>
      <c r="D148" s="2">
        <v>45031</v>
      </c>
      <c r="E148" s="7">
        <v>0.375</v>
      </c>
      <c r="F148" t="s">
        <v>39</v>
      </c>
      <c r="G148" s="6" t="s">
        <v>79</v>
      </c>
      <c r="H148" s="6" t="s">
        <v>30</v>
      </c>
      <c r="I148" s="6" t="s">
        <v>78</v>
      </c>
    </row>
    <row r="149" spans="1:9" x14ac:dyDescent="0.25">
      <c r="C149" s="8" t="s">
        <v>4</v>
      </c>
      <c r="D149" s="2">
        <v>45038</v>
      </c>
      <c r="E149" s="7">
        <v>0.375</v>
      </c>
      <c r="F149" t="s">
        <v>39</v>
      </c>
      <c r="G149" s="6" t="s">
        <v>155</v>
      </c>
      <c r="H149" s="6" t="s">
        <v>30</v>
      </c>
      <c r="I149" s="6" t="s">
        <v>79</v>
      </c>
    </row>
    <row r="150" spans="1:9" x14ac:dyDescent="0.25">
      <c r="C150" s="8" t="s">
        <v>4</v>
      </c>
      <c r="D150" s="2">
        <v>45045</v>
      </c>
      <c r="E150" s="7">
        <v>0.4375</v>
      </c>
      <c r="F150" t="s">
        <v>39</v>
      </c>
      <c r="G150" s="6" t="s">
        <v>153</v>
      </c>
      <c r="H150" s="6" t="s">
        <v>30</v>
      </c>
      <c r="I150" s="6" t="s">
        <v>79</v>
      </c>
    </row>
    <row r="151" spans="1:9" x14ac:dyDescent="0.25">
      <c r="C151" s="8" t="s">
        <v>4</v>
      </c>
      <c r="D151" s="2">
        <v>45052</v>
      </c>
      <c r="E151" s="7">
        <v>0.375</v>
      </c>
      <c r="F151" t="s">
        <v>20</v>
      </c>
      <c r="G151" s="6" t="s">
        <v>156</v>
      </c>
      <c r="H151" s="6" t="s">
        <v>30</v>
      </c>
      <c r="I151" s="6" t="s">
        <v>79</v>
      </c>
    </row>
    <row r="152" spans="1:9" x14ac:dyDescent="0.25">
      <c r="C152" s="8" t="s">
        <v>4</v>
      </c>
      <c r="D152" s="2">
        <v>45059</v>
      </c>
      <c r="E152" s="7">
        <v>0.625</v>
      </c>
      <c r="F152" t="s">
        <v>18</v>
      </c>
      <c r="G152" s="6" t="s">
        <v>79</v>
      </c>
      <c r="H152" s="6" t="s">
        <v>30</v>
      </c>
      <c r="I152" s="6" t="s">
        <v>157</v>
      </c>
    </row>
    <row r="153" spans="1:9" x14ac:dyDescent="0.25">
      <c r="C153" s="8" t="s">
        <v>4</v>
      </c>
      <c r="D153" s="2">
        <v>45066</v>
      </c>
      <c r="E153" s="7">
        <v>0.5</v>
      </c>
      <c r="F153" t="s">
        <v>39</v>
      </c>
      <c r="G153" s="6" t="s">
        <v>154</v>
      </c>
      <c r="H153" s="6" t="s">
        <v>30</v>
      </c>
      <c r="I153" s="6" t="s">
        <v>79</v>
      </c>
    </row>
    <row r="154" spans="1:9" x14ac:dyDescent="0.25">
      <c r="C154" s="8" t="s">
        <v>13</v>
      </c>
      <c r="D154" s="2">
        <v>45070</v>
      </c>
      <c r="E154" s="7">
        <v>0.72916666666666663</v>
      </c>
      <c r="F154" s="8" t="s">
        <v>38</v>
      </c>
      <c r="G154" s="6" t="s">
        <v>79</v>
      </c>
      <c r="H154" s="6" t="s">
        <v>30</v>
      </c>
      <c r="I154" s="6" t="s">
        <v>158</v>
      </c>
    </row>
    <row r="155" spans="1:9" x14ac:dyDescent="0.25">
      <c r="A155" s="3">
        <f>A146+1</f>
        <v>18</v>
      </c>
      <c r="B155" t="s">
        <v>177</v>
      </c>
    </row>
    <row r="156" spans="1:9" x14ac:dyDescent="0.25">
      <c r="C156" s="10" t="s">
        <v>64</v>
      </c>
      <c r="D156" s="5" t="s">
        <v>1</v>
      </c>
      <c r="E156" s="1" t="s">
        <v>0</v>
      </c>
      <c r="F156" s="1" t="s">
        <v>2</v>
      </c>
      <c r="G156" s="1" t="s">
        <v>9</v>
      </c>
      <c r="H156" s="1"/>
      <c r="I156" s="1" t="s">
        <v>8</v>
      </c>
    </row>
    <row r="157" spans="1:9" x14ac:dyDescent="0.25">
      <c r="C157" s="8" t="s">
        <v>4</v>
      </c>
      <c r="D157" s="2">
        <v>45031</v>
      </c>
      <c r="E157" s="7">
        <v>0.375</v>
      </c>
      <c r="F157" t="s">
        <v>16</v>
      </c>
      <c r="G157" t="s">
        <v>188</v>
      </c>
      <c r="H157" s="6" t="s">
        <v>30</v>
      </c>
      <c r="I157" t="s">
        <v>213</v>
      </c>
    </row>
    <row r="158" spans="1:9" x14ac:dyDescent="0.25">
      <c r="C158" s="8" t="s">
        <v>4</v>
      </c>
      <c r="D158" s="2">
        <v>45038</v>
      </c>
      <c r="E158" s="7">
        <v>0.4375</v>
      </c>
      <c r="F158" t="s">
        <v>34</v>
      </c>
      <c r="G158" s="8" t="s">
        <v>188</v>
      </c>
      <c r="H158" s="6" t="s">
        <v>30</v>
      </c>
      <c r="I158" s="8" t="s">
        <v>186</v>
      </c>
    </row>
    <row r="159" spans="1:9" x14ac:dyDescent="0.25">
      <c r="C159" s="8" t="s">
        <v>4</v>
      </c>
      <c r="D159" s="2">
        <v>45045</v>
      </c>
      <c r="E159" s="7">
        <v>0.5625</v>
      </c>
      <c r="F159" t="s">
        <v>34</v>
      </c>
      <c r="G159" t="s">
        <v>188</v>
      </c>
      <c r="H159" s="6" t="s">
        <v>30</v>
      </c>
      <c r="I159" t="s">
        <v>184</v>
      </c>
    </row>
    <row r="160" spans="1:9" x14ac:dyDescent="0.25">
      <c r="C160" s="8" t="s">
        <v>4</v>
      </c>
      <c r="D160" s="2">
        <v>45052</v>
      </c>
      <c r="E160" s="7">
        <v>0.375</v>
      </c>
      <c r="F160" t="s">
        <v>14</v>
      </c>
      <c r="G160" t="s">
        <v>189</v>
      </c>
      <c r="H160" s="6" t="s">
        <v>30</v>
      </c>
      <c r="I160" t="s">
        <v>188</v>
      </c>
    </row>
    <row r="161" spans="1:9" x14ac:dyDescent="0.25">
      <c r="C161" s="8" t="s">
        <v>4</v>
      </c>
      <c r="D161" s="2">
        <v>45059</v>
      </c>
      <c r="E161" s="7">
        <v>0.4375</v>
      </c>
      <c r="F161" t="s">
        <v>14</v>
      </c>
      <c r="G161" t="s">
        <v>183</v>
      </c>
      <c r="H161" s="6" t="s">
        <v>30</v>
      </c>
      <c r="I161" t="s">
        <v>188</v>
      </c>
    </row>
    <row r="162" spans="1:9" x14ac:dyDescent="0.25">
      <c r="C162" s="8" t="s">
        <v>4</v>
      </c>
      <c r="D162" s="2">
        <v>45066</v>
      </c>
      <c r="E162" s="7">
        <v>0.5</v>
      </c>
      <c r="F162" t="s">
        <v>10</v>
      </c>
      <c r="G162" t="s">
        <v>188</v>
      </c>
      <c r="H162" s="6" t="s">
        <v>30</v>
      </c>
      <c r="I162" t="s">
        <v>85</v>
      </c>
    </row>
    <row r="163" spans="1:9" x14ac:dyDescent="0.25">
      <c r="C163" s="8" t="s">
        <v>4</v>
      </c>
      <c r="D163" s="2">
        <v>45073</v>
      </c>
      <c r="E163" s="7">
        <v>0.39583333333333331</v>
      </c>
      <c r="F163" t="s">
        <v>14</v>
      </c>
      <c r="G163" t="s">
        <v>84</v>
      </c>
      <c r="H163" s="6" t="s">
        <v>30</v>
      </c>
      <c r="I163" t="s">
        <v>188</v>
      </c>
    </row>
    <row r="164" spans="1:9" x14ac:dyDescent="0.25">
      <c r="A164" s="3">
        <f>A155+1</f>
        <v>19</v>
      </c>
      <c r="B164" t="s">
        <v>192</v>
      </c>
    </row>
    <row r="165" spans="1:9" x14ac:dyDescent="0.25">
      <c r="C165" s="10" t="s">
        <v>64</v>
      </c>
      <c r="D165" s="5" t="s">
        <v>1</v>
      </c>
      <c r="E165" s="1" t="s">
        <v>0</v>
      </c>
      <c r="F165" s="1" t="s">
        <v>2</v>
      </c>
      <c r="G165" s="1" t="s">
        <v>9</v>
      </c>
      <c r="H165" s="1"/>
      <c r="I165" s="1" t="s">
        <v>8</v>
      </c>
    </row>
    <row r="166" spans="1:9" x14ac:dyDescent="0.25">
      <c r="C166" s="8" t="s">
        <v>4</v>
      </c>
      <c r="D166" s="2">
        <v>45038</v>
      </c>
      <c r="E166" s="7">
        <v>0.33333333333333331</v>
      </c>
      <c r="F166" t="s">
        <v>32</v>
      </c>
      <c r="G166" s="9" t="s">
        <v>215</v>
      </c>
      <c r="H166" s="6" t="s">
        <v>30</v>
      </c>
      <c r="I166" s="9" t="s">
        <v>192</v>
      </c>
    </row>
    <row r="167" spans="1:9" x14ac:dyDescent="0.25">
      <c r="C167" s="8" t="s">
        <v>4</v>
      </c>
      <c r="D167" s="2">
        <v>45045</v>
      </c>
      <c r="E167" s="7">
        <v>0.375</v>
      </c>
      <c r="F167" t="s">
        <v>31</v>
      </c>
      <c r="G167" s="9" t="s">
        <v>192</v>
      </c>
      <c r="H167" s="6" t="s">
        <v>30</v>
      </c>
      <c r="I167" s="9" t="s">
        <v>86</v>
      </c>
    </row>
    <row r="168" spans="1:9" x14ac:dyDescent="0.25">
      <c r="C168" s="8" t="s">
        <v>52</v>
      </c>
      <c r="D168" s="2">
        <v>45047</v>
      </c>
      <c r="E168" s="7">
        <v>0.73958333333333337</v>
      </c>
      <c r="F168" t="s">
        <v>3</v>
      </c>
      <c r="G168" s="9" t="s">
        <v>192</v>
      </c>
      <c r="H168" s="6" t="s">
        <v>30</v>
      </c>
      <c r="I168" s="9" t="s">
        <v>194</v>
      </c>
    </row>
    <row r="169" spans="1:9" x14ac:dyDescent="0.25">
      <c r="C169" s="8" t="s">
        <v>4</v>
      </c>
      <c r="D169" s="2">
        <v>45052</v>
      </c>
      <c r="E169" s="7">
        <v>0.5625</v>
      </c>
      <c r="F169" t="s">
        <v>32</v>
      </c>
      <c r="G169" s="9" t="s">
        <v>214</v>
      </c>
      <c r="H169" s="6" t="s">
        <v>30</v>
      </c>
      <c r="I169" s="9" t="s">
        <v>192</v>
      </c>
    </row>
    <row r="170" spans="1:9" x14ac:dyDescent="0.25">
      <c r="C170" s="8" t="s">
        <v>4</v>
      </c>
      <c r="D170" s="2">
        <v>45059</v>
      </c>
      <c r="E170" s="7">
        <v>0.5</v>
      </c>
      <c r="F170" t="s">
        <v>32</v>
      </c>
      <c r="G170" s="9" t="s">
        <v>195</v>
      </c>
      <c r="H170" s="6" t="s">
        <v>30</v>
      </c>
      <c r="I170" s="9" t="s">
        <v>192</v>
      </c>
    </row>
    <row r="171" spans="1:9" x14ac:dyDescent="0.25">
      <c r="C171" s="8" t="s">
        <v>4</v>
      </c>
      <c r="D171" s="2">
        <v>45066</v>
      </c>
      <c r="E171" s="7">
        <v>0.5625</v>
      </c>
      <c r="F171" t="s">
        <v>7</v>
      </c>
      <c r="G171" s="9" t="s">
        <v>192</v>
      </c>
      <c r="H171" s="6" t="s">
        <v>30</v>
      </c>
      <c r="I171" s="9" t="s">
        <v>214</v>
      </c>
    </row>
    <row r="172" spans="1:9" x14ac:dyDescent="0.25">
      <c r="C172" s="8" t="s">
        <v>4</v>
      </c>
      <c r="D172" s="2">
        <v>45073</v>
      </c>
      <c r="E172" s="7">
        <v>0.47916666666666669</v>
      </c>
      <c r="F172" t="s">
        <v>32</v>
      </c>
      <c r="G172" s="9" t="s">
        <v>214</v>
      </c>
      <c r="H172" s="6" t="s">
        <v>30</v>
      </c>
      <c r="I172" s="9" t="s">
        <v>192</v>
      </c>
    </row>
    <row r="173" spans="1:9" x14ac:dyDescent="0.25">
      <c r="A173" s="3">
        <f>A164+1</f>
        <v>20</v>
      </c>
      <c r="B173" t="s">
        <v>199</v>
      </c>
    </row>
    <row r="174" spans="1:9" x14ac:dyDescent="0.25">
      <c r="C174" s="10" t="s">
        <v>64</v>
      </c>
      <c r="D174" s="5" t="s">
        <v>1</v>
      </c>
      <c r="E174" s="1" t="s">
        <v>0</v>
      </c>
      <c r="F174" s="1" t="s">
        <v>2</v>
      </c>
      <c r="G174" s="1" t="s">
        <v>9</v>
      </c>
      <c r="H174" s="1"/>
      <c r="I174" s="1" t="s">
        <v>8</v>
      </c>
    </row>
    <row r="175" spans="1:9" x14ac:dyDescent="0.25">
      <c r="C175" s="8" t="s">
        <v>4</v>
      </c>
      <c r="D175" s="2">
        <v>45031</v>
      </c>
      <c r="E175" s="7">
        <v>0.4375</v>
      </c>
      <c r="F175" t="s">
        <v>31</v>
      </c>
      <c r="G175" t="s">
        <v>199</v>
      </c>
      <c r="H175" s="6" t="s">
        <v>30</v>
      </c>
      <c r="I175" s="9" t="s">
        <v>87</v>
      </c>
    </row>
    <row r="176" spans="1:9" x14ac:dyDescent="0.25">
      <c r="C176" s="8" t="s">
        <v>4</v>
      </c>
      <c r="D176" s="2">
        <v>45038</v>
      </c>
      <c r="E176" s="7">
        <v>0.5</v>
      </c>
      <c r="F176" t="s">
        <v>32</v>
      </c>
      <c r="G176" t="s">
        <v>202</v>
      </c>
      <c r="H176" s="6" t="s">
        <v>30</v>
      </c>
      <c r="I176" s="9" t="s">
        <v>199</v>
      </c>
    </row>
    <row r="177" spans="1:9" x14ac:dyDescent="0.25">
      <c r="C177" s="8" t="s">
        <v>42</v>
      </c>
      <c r="D177" s="2">
        <v>45046</v>
      </c>
      <c r="E177" s="7">
        <v>0.5</v>
      </c>
      <c r="F177" t="s">
        <v>32</v>
      </c>
      <c r="G177" s="9" t="s">
        <v>203</v>
      </c>
      <c r="H177" s="6" t="s">
        <v>30</v>
      </c>
      <c r="I177" s="9" t="s">
        <v>199</v>
      </c>
    </row>
    <row r="178" spans="1:9" x14ac:dyDescent="0.25">
      <c r="C178" s="8" t="s">
        <v>42</v>
      </c>
      <c r="D178" s="2">
        <v>45053</v>
      </c>
      <c r="E178" s="7">
        <v>0.625</v>
      </c>
      <c r="F178" t="s">
        <v>32</v>
      </c>
      <c r="G178" s="9" t="s">
        <v>88</v>
      </c>
      <c r="H178" s="6" t="s">
        <v>30</v>
      </c>
      <c r="I178" s="9" t="s">
        <v>199</v>
      </c>
    </row>
    <row r="179" spans="1:9" x14ac:dyDescent="0.25">
      <c r="C179" s="8" t="s">
        <v>4</v>
      </c>
      <c r="D179" s="2">
        <v>45059</v>
      </c>
      <c r="E179" s="7">
        <v>0.375</v>
      </c>
      <c r="F179" t="s">
        <v>3</v>
      </c>
      <c r="G179" s="9" t="s">
        <v>199</v>
      </c>
      <c r="H179" s="6" t="s">
        <v>30</v>
      </c>
      <c r="I179" s="9" t="s">
        <v>200</v>
      </c>
    </row>
    <row r="180" spans="1:9" x14ac:dyDescent="0.25">
      <c r="C180" s="8" t="s">
        <v>4</v>
      </c>
      <c r="D180" s="2">
        <v>45066</v>
      </c>
      <c r="E180" s="7">
        <v>0.375</v>
      </c>
      <c r="F180" t="s">
        <v>32</v>
      </c>
      <c r="G180" t="s">
        <v>87</v>
      </c>
      <c r="H180" s="6" t="s">
        <v>30</v>
      </c>
      <c r="I180" s="9" t="s">
        <v>199</v>
      </c>
    </row>
    <row r="181" spans="1:9" x14ac:dyDescent="0.25">
      <c r="C181" s="8" t="s">
        <v>4</v>
      </c>
      <c r="D181" s="2">
        <v>45073</v>
      </c>
      <c r="E181" s="7">
        <v>0.4375</v>
      </c>
      <c r="F181" t="s">
        <v>3</v>
      </c>
      <c r="G181" s="9" t="s">
        <v>199</v>
      </c>
      <c r="H181" s="6" t="s">
        <v>30</v>
      </c>
      <c r="I181" s="9" t="s">
        <v>200</v>
      </c>
    </row>
    <row r="182" spans="1:9" x14ac:dyDescent="0.25">
      <c r="A182" s="3">
        <f>A173+1</f>
        <v>21</v>
      </c>
      <c r="B182" t="s">
        <v>193</v>
      </c>
    </row>
    <row r="183" spans="1:9" x14ac:dyDescent="0.25">
      <c r="C183" s="10" t="s">
        <v>64</v>
      </c>
      <c r="D183" s="5" t="s">
        <v>1</v>
      </c>
      <c r="E183" s="1" t="s">
        <v>0</v>
      </c>
      <c r="F183" s="1" t="s">
        <v>2</v>
      </c>
      <c r="G183" s="1" t="s">
        <v>9</v>
      </c>
      <c r="H183" s="1"/>
      <c r="I183" s="1" t="s">
        <v>8</v>
      </c>
    </row>
    <row r="184" spans="1:9" x14ac:dyDescent="0.25">
      <c r="C184" s="8" t="s">
        <v>13</v>
      </c>
      <c r="D184" s="2">
        <v>45042</v>
      </c>
      <c r="E184" s="7">
        <v>0.72916666666666663</v>
      </c>
      <c r="F184" t="s">
        <v>32</v>
      </c>
      <c r="G184" s="9" t="s">
        <v>214</v>
      </c>
      <c r="H184" s="6" t="s">
        <v>30</v>
      </c>
      <c r="I184" s="9" t="s">
        <v>193</v>
      </c>
    </row>
    <row r="185" spans="1:9" x14ac:dyDescent="0.25">
      <c r="C185" s="8" t="s">
        <v>4</v>
      </c>
      <c r="D185" s="2">
        <v>45052</v>
      </c>
      <c r="E185" s="7">
        <v>0.4375</v>
      </c>
      <c r="F185" t="s">
        <v>6</v>
      </c>
      <c r="G185" s="9" t="s">
        <v>193</v>
      </c>
      <c r="H185" s="6" t="s">
        <v>30</v>
      </c>
      <c r="I185" s="9" t="s">
        <v>196</v>
      </c>
    </row>
    <row r="186" spans="1:9" x14ac:dyDescent="0.25">
      <c r="C186" s="8" t="s">
        <v>52</v>
      </c>
      <c r="D186" s="2">
        <v>45054</v>
      </c>
      <c r="E186" s="7">
        <v>0.73958333333333337</v>
      </c>
      <c r="F186" t="s">
        <v>3</v>
      </c>
      <c r="G186" s="9" t="s">
        <v>193</v>
      </c>
      <c r="H186" s="6" t="s">
        <v>30</v>
      </c>
      <c r="I186" s="9" t="s">
        <v>191</v>
      </c>
    </row>
    <row r="187" spans="1:9" x14ac:dyDescent="0.25">
      <c r="C187" s="8" t="s">
        <v>4</v>
      </c>
      <c r="D187" s="2">
        <v>45059</v>
      </c>
      <c r="E187" s="7">
        <v>0.4375</v>
      </c>
      <c r="F187" t="s">
        <v>32</v>
      </c>
      <c r="G187" s="9" t="s">
        <v>86</v>
      </c>
      <c r="H187" s="6" t="s">
        <v>30</v>
      </c>
      <c r="I187" s="9" t="s">
        <v>193</v>
      </c>
    </row>
    <row r="188" spans="1:9" x14ac:dyDescent="0.25">
      <c r="C188" s="8" t="s">
        <v>4</v>
      </c>
      <c r="D188" s="2">
        <v>45066</v>
      </c>
      <c r="E188" s="7">
        <v>0.54166666666666663</v>
      </c>
      <c r="F188" t="s">
        <v>32</v>
      </c>
      <c r="G188" s="9" t="s">
        <v>198</v>
      </c>
      <c r="H188" s="6" t="s">
        <v>30</v>
      </c>
      <c r="I188" s="9" t="s">
        <v>193</v>
      </c>
    </row>
    <row r="189" spans="1:9" x14ac:dyDescent="0.25">
      <c r="C189" s="8" t="s">
        <v>13</v>
      </c>
      <c r="D189" s="2">
        <v>45070</v>
      </c>
      <c r="E189" s="7">
        <v>0.72916666666666663</v>
      </c>
      <c r="F189" t="s">
        <v>32</v>
      </c>
      <c r="G189" s="9" t="s">
        <v>191</v>
      </c>
      <c r="H189" s="6" t="s">
        <v>30</v>
      </c>
      <c r="I189" s="9" t="s">
        <v>193</v>
      </c>
    </row>
    <row r="190" spans="1:9" x14ac:dyDescent="0.25">
      <c r="C190" s="8" t="s">
        <v>13</v>
      </c>
      <c r="D190" s="2">
        <v>45077</v>
      </c>
      <c r="E190" s="7">
        <v>0.75</v>
      </c>
      <c r="F190" t="s">
        <v>33</v>
      </c>
      <c r="G190" s="9" t="s">
        <v>193</v>
      </c>
      <c r="H190" s="6" t="s">
        <v>30</v>
      </c>
      <c r="I190" s="9" t="s">
        <v>215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Ref Table</vt:lpstr>
      <vt:lpstr>KW Team Games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Ehley</dc:creator>
  <cp:lastModifiedBy>Cuffel, Bridget</cp:lastModifiedBy>
  <dcterms:created xsi:type="dcterms:W3CDTF">2022-03-17T02:16:19Z</dcterms:created>
  <dcterms:modified xsi:type="dcterms:W3CDTF">2023-04-12T19:06:16Z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